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9105" activeTab="0"/>
  </bookViews>
  <sheets>
    <sheet name="skoly" sheetId="1" r:id="rId1"/>
  </sheets>
  <definedNames>
    <definedName name="_xlnm._FilterDatabase" localSheetId="0" hidden="1">'skoly'!$A$2:$X$382</definedName>
  </definedNames>
  <calcPr fullCalcOnLoad="1"/>
</workbook>
</file>

<file path=xl/comments1.xml><?xml version="1.0" encoding="utf-8"?>
<comments xmlns="http://schemas.openxmlformats.org/spreadsheetml/2006/main">
  <authors>
    <author>gajdosad</author>
  </authors>
  <commentList>
    <comment ref="E49" authorId="0">
      <text>
        <r>
          <rPr>
            <b/>
            <sz val="8"/>
            <rFont val="Tahoma"/>
            <family val="0"/>
          </rPr>
          <t>gajdosad:</t>
        </r>
        <r>
          <rPr>
            <sz val="8"/>
            <rFont val="Tahoma"/>
            <family val="0"/>
          </rPr>
          <t xml:space="preserve">
OZ Přikryl Tomáš</t>
        </r>
      </text>
    </comment>
  </commentList>
</comments>
</file>

<file path=xl/sharedStrings.xml><?xml version="1.0" encoding="utf-8"?>
<sst xmlns="http://schemas.openxmlformats.org/spreadsheetml/2006/main" count="4040" uniqueCount="1990">
  <si>
    <t>Železničná 245</t>
  </si>
  <si>
    <t>JELŠAVA</t>
  </si>
  <si>
    <t>Školská jedáleň pri Materskej škole</t>
  </si>
  <si>
    <t>Za dráhou 19/477</t>
  </si>
  <si>
    <t>RUŽOMBEROK</t>
  </si>
  <si>
    <t>034 01</t>
  </si>
  <si>
    <t>HORNÁ KRÁĽOVÁ 1204</t>
  </si>
  <si>
    <t>Hlavná 90/46</t>
  </si>
  <si>
    <t>ZÁHRADNÉ</t>
  </si>
  <si>
    <t>Základná škola I. B. Zocha</t>
  </si>
  <si>
    <t>Jilemnického 94/3</t>
  </si>
  <si>
    <t>REVÚCA</t>
  </si>
  <si>
    <t>Sedlice 3</t>
  </si>
  <si>
    <t>SEDLICE</t>
  </si>
  <si>
    <t>Prvé slovenské literárne gymnázium</t>
  </si>
  <si>
    <t>Železničná 260</t>
  </si>
  <si>
    <t>Školská jedáleň pri MŠ a ZŠ</t>
  </si>
  <si>
    <t>Školská 919</t>
  </si>
  <si>
    <t>BRODSKÉ</t>
  </si>
  <si>
    <t>908 85</t>
  </si>
  <si>
    <t>Základná škola s MŠ - Školská jedáleň</t>
  </si>
  <si>
    <t>Malokarpatské nám. 1</t>
  </si>
  <si>
    <t>Nábrežie Rimavy 457</t>
  </si>
  <si>
    <t>Školská 608</t>
  </si>
  <si>
    <t>TESÁRSKE MLYŇANY</t>
  </si>
  <si>
    <t>J.A.Komenského 1</t>
  </si>
  <si>
    <t>STARÁ TURÁ</t>
  </si>
  <si>
    <t>Jána Rašu 430</t>
  </si>
  <si>
    <t>BUDMERICE</t>
  </si>
  <si>
    <t>Zariadenie školského stravovania pri MŠ</t>
  </si>
  <si>
    <t>Oravicka</t>
  </si>
  <si>
    <t>LIESEK</t>
  </si>
  <si>
    <t>Hotelová akadémia Otta Brucknera</t>
  </si>
  <si>
    <t>MUDr. Alexandra 29</t>
  </si>
  <si>
    <t>KEŽMAROK</t>
  </si>
  <si>
    <t>Základná škola s VJM</t>
  </si>
  <si>
    <t>Buzica 327</t>
  </si>
  <si>
    <t>BUZICA</t>
  </si>
  <si>
    <t>04473</t>
  </si>
  <si>
    <t>Základná škola 1.–4. Ročník</t>
  </si>
  <si>
    <t>Gerlachov 5</t>
  </si>
  <si>
    <t>GERLACHOV</t>
  </si>
  <si>
    <t>086 04</t>
  </si>
  <si>
    <t>Dlhá 43</t>
  </si>
  <si>
    <t>DLHÉ KLČOVO</t>
  </si>
  <si>
    <t>Školská jedáleň</t>
  </si>
  <si>
    <t>Sihelné 456</t>
  </si>
  <si>
    <t>SIHELNÉ</t>
  </si>
  <si>
    <t>Michal nad Žitavou 276</t>
  </si>
  <si>
    <t xml:space="preserve">MICHAL NAD ŽITAVOU </t>
  </si>
  <si>
    <t>94161</t>
  </si>
  <si>
    <t>Košická Polianka 148</t>
  </si>
  <si>
    <t xml:space="preserve">KOŠICKÁ POLIANKA </t>
  </si>
  <si>
    <t>Stredné odborné učilište pri RDM</t>
  </si>
  <si>
    <t>Mierová 137</t>
  </si>
  <si>
    <t>TORNAĽA</t>
  </si>
  <si>
    <t>Horná Štubňa 494</t>
  </si>
  <si>
    <t xml:space="preserve">HORNÁ ŠTUBŇA </t>
  </si>
  <si>
    <t>Školská 7</t>
  </si>
  <si>
    <t>ČEČEJOVCE</t>
  </si>
  <si>
    <t>J.Nižnanského 1</t>
  </si>
  <si>
    <t>BRESTOVANY</t>
  </si>
  <si>
    <t>91927</t>
  </si>
  <si>
    <t>Polgrúň 464</t>
  </si>
  <si>
    <t>OLEŠNÁ</t>
  </si>
  <si>
    <t>Základná škola,školská jedáleň</t>
  </si>
  <si>
    <t>Komenského 6</t>
  </si>
  <si>
    <t>SPIŠSKÉ VLACHY</t>
  </si>
  <si>
    <t>05361</t>
  </si>
  <si>
    <t>Široké 141</t>
  </si>
  <si>
    <t>ŠIROKÉ</t>
  </si>
  <si>
    <t>Školská jedáleň pri ZŠ s MŠ Gašpara Drozda</t>
  </si>
  <si>
    <t>Chrenovec - Brusno 359</t>
  </si>
  <si>
    <t>CHRENOVEC</t>
  </si>
  <si>
    <t>Nižný Lánec 54</t>
  </si>
  <si>
    <t>NIŽNÝ LÁNEC</t>
  </si>
  <si>
    <t>Vyhne 111</t>
  </si>
  <si>
    <t>VYHNE</t>
  </si>
  <si>
    <t>Valča 81</t>
  </si>
  <si>
    <t>VALČA</t>
  </si>
  <si>
    <t>Školská 35</t>
  </si>
  <si>
    <t>NEMECKÁ</t>
  </si>
  <si>
    <t>LITOVELSKÁ  605</t>
  </si>
  <si>
    <t>KYSUCKÉ NOVÉ MESTO</t>
  </si>
  <si>
    <t>02401</t>
  </si>
  <si>
    <t>Macharova 1</t>
  </si>
  <si>
    <t>851 01</t>
  </si>
  <si>
    <t>Fľaková 8</t>
  </si>
  <si>
    <t>RIMAVSKÁ BAŇA</t>
  </si>
  <si>
    <t>Hrhov 46</t>
  </si>
  <si>
    <t>HRHOV</t>
  </si>
  <si>
    <t>Základná škola sv. DON BOSCA</t>
  </si>
  <si>
    <t>Ul. 1. mája 24</t>
  </si>
  <si>
    <t>953 01</t>
  </si>
  <si>
    <t>SLOVENSKÁ ĽUPČA</t>
  </si>
  <si>
    <t>Ratková 229</t>
  </si>
  <si>
    <t>RATKOVÁ</t>
  </si>
  <si>
    <t>Sklárska 34</t>
  </si>
  <si>
    <t>Vištuk 44</t>
  </si>
  <si>
    <t>VIŠTUK</t>
  </si>
  <si>
    <t>Kostolná 28</t>
  </si>
  <si>
    <t>HRNČIAROVCE NAD PARNOU</t>
  </si>
  <si>
    <t>Hájske 410</t>
  </si>
  <si>
    <t>HÁJSKE</t>
  </si>
  <si>
    <t>Centrum II. 87 / 34</t>
  </si>
  <si>
    <t>Oravská Jasenica 141</t>
  </si>
  <si>
    <t xml:space="preserve">ORAVSKÁ JASENICA </t>
  </si>
  <si>
    <t>029 64</t>
  </si>
  <si>
    <t>Súkromná základná škola "Naša škola"</t>
  </si>
  <si>
    <t>Štiavnicka 80</t>
  </si>
  <si>
    <t>Rakovice 15</t>
  </si>
  <si>
    <t>Koprivnica 83</t>
  </si>
  <si>
    <t>KOPRIVNICA</t>
  </si>
  <si>
    <t>Mierová 960/18</t>
  </si>
  <si>
    <t>JELKA</t>
  </si>
  <si>
    <t>925 23</t>
  </si>
  <si>
    <t>Ruskov 32</t>
  </si>
  <si>
    <t>RUSKOV</t>
  </si>
  <si>
    <t>044 19</t>
  </si>
  <si>
    <t>Komenského 279/32</t>
  </si>
  <si>
    <t>DOLNÝ KUBÍN</t>
  </si>
  <si>
    <t>026 01</t>
  </si>
  <si>
    <t>Plavé Vozokany 114</t>
  </si>
  <si>
    <t xml:space="preserve">PLAVÉ VOZOKANY </t>
  </si>
  <si>
    <t>Školská 9</t>
  </si>
  <si>
    <t>LOVINOBAŇA</t>
  </si>
  <si>
    <t>98554</t>
  </si>
  <si>
    <t>Hlavná 626/2</t>
  </si>
  <si>
    <t>ŠPAČINCE</t>
  </si>
  <si>
    <t>Oravská Polhora 130</t>
  </si>
  <si>
    <t>ORAVSKÁ POLHORA</t>
  </si>
  <si>
    <t>029 47</t>
  </si>
  <si>
    <t>0904/ 451 891, 02/ 6224 7034, 62240056-volať sem a sem 0904/451891</t>
  </si>
  <si>
    <t>0904 451 891, 02/ 6554 1844, 0904/451891</t>
  </si>
  <si>
    <t>zshargasova@centrum.sk</t>
  </si>
  <si>
    <t>Mgr.Viera Bendíková</t>
  </si>
  <si>
    <t>02/ 6595 6115- SML</t>
  </si>
  <si>
    <t>Tóthová</t>
  </si>
  <si>
    <t>02-43421659 kl.17</t>
  </si>
  <si>
    <t>Haláková - ved. ŠJ</t>
  </si>
  <si>
    <t>02/ 6241 2998</t>
  </si>
  <si>
    <t>dckvietok@chello.sk</t>
  </si>
  <si>
    <t>Hrdlovičová</t>
  </si>
  <si>
    <t>0907 723 465, 55 42 22 33</t>
  </si>
  <si>
    <t>riaditel@zsnobelba.edu.sk, jedalen@zsnobelba.edu.sk</t>
  </si>
  <si>
    <t>Mikušová Erika - ved. ZŠS</t>
  </si>
  <si>
    <t>02/ 62243 984sml, 0904 608 487</t>
  </si>
  <si>
    <t>Išpoldová-ved. Šj</t>
  </si>
  <si>
    <t>02 / 64774676</t>
  </si>
  <si>
    <t>zastupca@zsruzdoba.edu.sk</t>
  </si>
  <si>
    <t>Marta Šabátová</t>
  </si>
  <si>
    <t>Marta Moravčíková ved. ŠJ</t>
  </si>
  <si>
    <t>02 / 64363341, 0908/197 100</t>
  </si>
  <si>
    <t>02/64777027</t>
  </si>
  <si>
    <t>Mária Bieliková-ved šj</t>
  </si>
  <si>
    <t>64 77 56 91, 0903 730 719</t>
  </si>
  <si>
    <t>Hrdličková</t>
  </si>
  <si>
    <t>02-54793890</t>
  </si>
  <si>
    <t>Borovičková</t>
  </si>
  <si>
    <t>02-54412081</t>
  </si>
  <si>
    <t>Alezárová</t>
  </si>
  <si>
    <t>0908 / 051 638 Alezárová 02-44259890, volať do 12.30</t>
  </si>
  <si>
    <t>Jánoschková Mária</t>
  </si>
  <si>
    <t>033/ 5596 310,  033 /  5596 125 , 033/ 55 96 172 - LOVČICE</t>
  </si>
  <si>
    <t>turosakovam@pobox.sk, jankolova.b@centrum.sk</t>
  </si>
  <si>
    <t>p. Kyselova</t>
  </si>
  <si>
    <t>0915 97 7060,043/5393014</t>
  </si>
  <si>
    <t>Janette Knapová - vedúca šj</t>
  </si>
  <si>
    <t>034/6591135</t>
  </si>
  <si>
    <t>Tótová Viera - ved. ZŠS</t>
  </si>
  <si>
    <t>058 / 7346709 ZŠ, 058 / 7881227 ŠJ</t>
  </si>
  <si>
    <t>editaurbanova@stonline.sk</t>
  </si>
  <si>
    <t>Ing. Edita Urbanová - zast.</t>
  </si>
  <si>
    <t>033/ 7435 519</t>
  </si>
  <si>
    <t>Vlasta Miková - vedúca šj</t>
  </si>
  <si>
    <t>056/64 93 529</t>
  </si>
  <si>
    <t>martinabajuzikova@centrum.sk</t>
  </si>
  <si>
    <t>Kpt. Nálepku 260</t>
  </si>
  <si>
    <t>Diagnostické centrum</t>
  </si>
  <si>
    <t>SLOVINSKA c.1</t>
  </si>
  <si>
    <t>škola</t>
  </si>
  <si>
    <t>Základná škola s materskou školou /s elokovanými triedami v Ďurkovej/</t>
  </si>
  <si>
    <t>Vislanka 78</t>
  </si>
  <si>
    <t>VISLANKA</t>
  </si>
  <si>
    <t>Základná škola E. B. Lukáča</t>
  </si>
  <si>
    <t>Ul. E. B. Lukáča 6</t>
  </si>
  <si>
    <t>ŠAHY</t>
  </si>
  <si>
    <t>Svätoplukovo 37</t>
  </si>
  <si>
    <t>SVäTOPLUKOVO</t>
  </si>
  <si>
    <t>951 16</t>
  </si>
  <si>
    <t>Vlastenecké námestie 1</t>
  </si>
  <si>
    <t>Detské Centrum - Kvietok</t>
  </si>
  <si>
    <t>Blumentálska 16</t>
  </si>
  <si>
    <t>Berzehorská 154</t>
  </si>
  <si>
    <t>BRZOTÍN</t>
  </si>
  <si>
    <t>Pavlice 92</t>
  </si>
  <si>
    <t>PAVLICE</t>
  </si>
  <si>
    <t>Základná škola - školská kuchyňa a školská jedáleň</t>
  </si>
  <si>
    <t>Nobelovo námestie 6</t>
  </si>
  <si>
    <t>Školská 10</t>
  </si>
  <si>
    <t>KRUPINA</t>
  </si>
  <si>
    <t>Osloboditeľov 9</t>
  </si>
  <si>
    <t>ČERVENÍK</t>
  </si>
  <si>
    <t>Štúrova 70</t>
  </si>
  <si>
    <t>KOKAVA NAD RIMAVICOU</t>
  </si>
  <si>
    <t>985 05</t>
  </si>
  <si>
    <t>Horná Lehota 65</t>
  </si>
  <si>
    <t>HORNÁ LEHOTA</t>
  </si>
  <si>
    <t>Pribinová 7</t>
  </si>
  <si>
    <t>NOVÁKY</t>
  </si>
  <si>
    <t>BOŠANY</t>
  </si>
  <si>
    <t>956 18</t>
  </si>
  <si>
    <t>Ivanovce 18</t>
  </si>
  <si>
    <t xml:space="preserve">IVANOVCE- MELČICE </t>
  </si>
  <si>
    <t>913 05</t>
  </si>
  <si>
    <t>Kubínyiho nám. 6</t>
  </si>
  <si>
    <t>LUČENEC</t>
  </si>
  <si>
    <t>98401</t>
  </si>
  <si>
    <t>P. Križku 392/8</t>
  </si>
  <si>
    <t>KREMNICA</t>
  </si>
  <si>
    <t>STREDNÁ ZDRAVOTNÍCKA ŠKOLA</t>
  </si>
  <si>
    <t>Športová 349 / 34</t>
  </si>
  <si>
    <t>DUNAJSKÁ STREDA</t>
  </si>
  <si>
    <t>929 01</t>
  </si>
  <si>
    <t>Hlavná 375</t>
  </si>
  <si>
    <t>SEBEDRAŽIE</t>
  </si>
  <si>
    <t>97205</t>
  </si>
  <si>
    <t>Hlavná 7</t>
  </si>
  <si>
    <t>SIRNÍK</t>
  </si>
  <si>
    <t>Základná škola 1-4.roč. s MŠ</t>
  </si>
  <si>
    <t>Priechod 179</t>
  </si>
  <si>
    <t>PRIECHOD</t>
  </si>
  <si>
    <t>Nová cesta 9</t>
  </si>
  <si>
    <t>TVRDOŠOVCE</t>
  </si>
  <si>
    <t>Alžbetin dvor 81</t>
  </si>
  <si>
    <t>MILOSLAVOV</t>
  </si>
  <si>
    <t>Základná škola s MŠ (ŠJ pri ZŠ)</t>
  </si>
  <si>
    <t>Školská 3</t>
  </si>
  <si>
    <t>ŠÚROVCE</t>
  </si>
  <si>
    <t>J.Jančeka 32</t>
  </si>
  <si>
    <t>Krivec 1. l355</t>
  </si>
  <si>
    <t>HRIŇOVÁ</t>
  </si>
  <si>
    <t>Hlavná 333</t>
  </si>
  <si>
    <t>CEJKOV</t>
  </si>
  <si>
    <t>07605</t>
  </si>
  <si>
    <t>Základná škola -školská jedáleň</t>
  </si>
  <si>
    <t>Komenského 10</t>
  </si>
  <si>
    <t>TURANY</t>
  </si>
  <si>
    <t>038 53</t>
  </si>
  <si>
    <t>Školská jedáleň pri Zš s Mš</t>
  </si>
  <si>
    <t>Výrava 84</t>
  </si>
  <si>
    <t>VÝRAVA</t>
  </si>
  <si>
    <t>06716</t>
  </si>
  <si>
    <t xml:space="preserve">Školská jedáleň pri základnej škole Jána Hollého s MŠ </t>
  </si>
  <si>
    <t>Železničná 102</t>
  </si>
  <si>
    <t>MADUNICE</t>
  </si>
  <si>
    <t>Kráľová nad Váhom 322</t>
  </si>
  <si>
    <t>92591</t>
  </si>
  <si>
    <t>Milana Marečka 20</t>
  </si>
  <si>
    <t>841 07</t>
  </si>
  <si>
    <t>ŠJ pri MŠ</t>
  </si>
  <si>
    <t>KOMENSKÉHO 1162</t>
  </si>
  <si>
    <t>02 401</t>
  </si>
  <si>
    <t>Harmanec 10</t>
  </si>
  <si>
    <t>HARMANEC</t>
  </si>
  <si>
    <t>97603</t>
  </si>
  <si>
    <t>Ružová Dolina 29</t>
  </si>
  <si>
    <t>SOU Poľnohospodárske</t>
  </si>
  <si>
    <t>Nám.Sv. Martina 5</t>
  </si>
  <si>
    <t>HOLÍČ</t>
  </si>
  <si>
    <t>90851</t>
  </si>
  <si>
    <t>Benkova 34</t>
  </si>
  <si>
    <t>Kladzany 45</t>
  </si>
  <si>
    <t>KLADZANY</t>
  </si>
  <si>
    <t>Cabanova 44</t>
  </si>
  <si>
    <t>841 02</t>
  </si>
  <si>
    <t>Milana MAREČKA 16</t>
  </si>
  <si>
    <t>Stredná priemyselná škola</t>
  </si>
  <si>
    <t>F. Kráľa 20</t>
  </si>
  <si>
    <t>949 01</t>
  </si>
  <si>
    <t>Majcichov 14</t>
  </si>
  <si>
    <t>Základná škola F. E. Scherera</t>
  </si>
  <si>
    <t>E. F. Scherrera 40</t>
  </si>
  <si>
    <t>Krajná Poľana 38</t>
  </si>
  <si>
    <t>KRAJNÁ POĽANA</t>
  </si>
  <si>
    <t>Rozkvet 2047</t>
  </si>
  <si>
    <t>01701</t>
  </si>
  <si>
    <t>J. Jesenského 41</t>
  </si>
  <si>
    <t>Prenčov 203</t>
  </si>
  <si>
    <t>PRENČOV</t>
  </si>
  <si>
    <t>969 73</t>
  </si>
  <si>
    <t>Ul. Jána Smreka 8</t>
  </si>
  <si>
    <t>Ťapešovo 64</t>
  </si>
  <si>
    <t>ŤAPEŠOVO</t>
  </si>
  <si>
    <t>029 51</t>
  </si>
  <si>
    <t>Platanická 464</t>
  </si>
  <si>
    <t>Stredná poľnohospodárska škola</t>
  </si>
  <si>
    <t>Pradiarenská 1</t>
  </si>
  <si>
    <t>06001</t>
  </si>
  <si>
    <t>GORAZDOVA 6</t>
  </si>
  <si>
    <t>811 04</t>
  </si>
  <si>
    <t>KUZMÁNYHO 9</t>
  </si>
  <si>
    <t>811 06</t>
  </si>
  <si>
    <t>Školská 1172</t>
  </si>
  <si>
    <t>SVODÍN</t>
  </si>
  <si>
    <t>Kopanická 286</t>
  </si>
  <si>
    <t>MACHULINCE</t>
  </si>
  <si>
    <t>ODBORÁRSKA 2</t>
  </si>
  <si>
    <t>831 02</t>
  </si>
  <si>
    <t>Školská jedáleň pri Základnej škole s materskou školou</t>
  </si>
  <si>
    <t>Mýto pod Ďumbierom 284</t>
  </si>
  <si>
    <t xml:space="preserve">MÝTO POD ĎUMBIEROM </t>
  </si>
  <si>
    <t>Krátka 11</t>
  </si>
  <si>
    <t xml:space="preserve">Materská škola </t>
  </si>
  <si>
    <t>Nemocničná 2</t>
  </si>
  <si>
    <t>Diagnostické centrum - jedáleň</t>
  </si>
  <si>
    <t>Skalka 36</t>
  </si>
  <si>
    <t>LIETAVSKÁ LÚČKA</t>
  </si>
  <si>
    <t>Oravská Polhora 424</t>
  </si>
  <si>
    <t>ORAVKÁ POLHORA</t>
  </si>
  <si>
    <t>Čavoj 35</t>
  </si>
  <si>
    <t>ČAVOJ</t>
  </si>
  <si>
    <t>97229</t>
  </si>
  <si>
    <t>Oravská Polhora 481</t>
  </si>
  <si>
    <t>Železničná 74</t>
  </si>
  <si>
    <t>Škola v prírode Patrovec</t>
  </si>
  <si>
    <t>Trenčianske Jastrabie</t>
  </si>
  <si>
    <t>TRENČIANSKE JASTRABIE</t>
  </si>
  <si>
    <t>913 22</t>
  </si>
  <si>
    <t>Združená SŠ hotelových služieb a obchodu</t>
  </si>
  <si>
    <t>17.novembra 2576</t>
  </si>
  <si>
    <t>čadca</t>
  </si>
  <si>
    <t>Základná škola s MŠ (ŠJ pri MŠ)</t>
  </si>
  <si>
    <t>Horná 4</t>
  </si>
  <si>
    <t>Staré Hory 327</t>
  </si>
  <si>
    <t xml:space="preserve">STARÉ HORY </t>
  </si>
  <si>
    <t>97602</t>
  </si>
  <si>
    <t>Školská jedáleň pri RDM</t>
  </si>
  <si>
    <t>Veľké Leváre</t>
  </si>
  <si>
    <t>VEĽKÉ LEVÁRE</t>
  </si>
  <si>
    <t>email</t>
  </si>
  <si>
    <t>ICO</t>
  </si>
  <si>
    <t>A</t>
  </si>
  <si>
    <t>Kontaktná osoba</t>
  </si>
  <si>
    <t>N</t>
  </si>
  <si>
    <t>Skolska kuchyna a skolsk</t>
  </si>
  <si>
    <t>Zakladna skola</t>
  </si>
  <si>
    <t>Skolska jedalen pri ZS</t>
  </si>
  <si>
    <t>Materska skola Hrustin</t>
  </si>
  <si>
    <t>Školská kuchyňa a školská jedáleň pri MŠ</t>
  </si>
  <si>
    <t>Základná škola s MŠ Kráľovnej Pokoja</t>
  </si>
  <si>
    <t xml:space="preserve">Základná škola s materskou školou </t>
  </si>
  <si>
    <t>Školská jedáleń pri MŠ</t>
  </si>
  <si>
    <t>Spojená špeciálna základná škola</t>
  </si>
  <si>
    <t>Školská jedáleň pri YS Štefana Moyzesa</t>
  </si>
  <si>
    <t>Zariadenie školského stravovania - ZŠ s MŠ</t>
  </si>
  <si>
    <t>L</t>
  </si>
  <si>
    <t>ŠJ pri Gymnáziu a ZŠ Matky Alexie</t>
  </si>
  <si>
    <t>Jesenského 4/A</t>
  </si>
  <si>
    <t>811 02</t>
  </si>
  <si>
    <t>S</t>
  </si>
  <si>
    <t>Zakladna skola-skolska jedáleň</t>
  </si>
  <si>
    <t>Zakladna skola s MŠ</t>
  </si>
  <si>
    <t>Ťapešovo 117</t>
  </si>
  <si>
    <t>Prečín 275</t>
  </si>
  <si>
    <t>Gessayova 2</t>
  </si>
  <si>
    <t>Vančurova 38</t>
  </si>
  <si>
    <t>Beňovského 1</t>
  </si>
  <si>
    <t>Energetikov 242/39</t>
  </si>
  <si>
    <t>Hruštín 207</t>
  </si>
  <si>
    <t>Dojč 137</t>
  </si>
  <si>
    <t>Smolník 528</t>
  </si>
  <si>
    <t>851 07</t>
  </si>
  <si>
    <t>Školská 16</t>
  </si>
  <si>
    <t>Janka Kráľa 25</t>
  </si>
  <si>
    <t>Tel.č.</t>
  </si>
  <si>
    <t>TOTAL:</t>
  </si>
  <si>
    <t>Kto je kompetentná osoba pripodávaní mliečnej desiaty?</t>
  </si>
  <si>
    <t>Renáta Miháliková vedúca ŠJ</t>
  </si>
  <si>
    <t>Kto je kompetentná osoba pri komunikácii mliečneho programu na škole rodičom a deťom?</t>
  </si>
  <si>
    <t xml:space="preserve">Kotercová Beáta - vychovávateľka &amp; vedúca ŠJ beata.kotercova@volny.cz </t>
  </si>
  <si>
    <t>Dagmar Krupová - riaditeľka MŠ</t>
  </si>
  <si>
    <t>p. Barantalová - ekonómka školy</t>
  </si>
  <si>
    <t>Triedni učitelia</t>
  </si>
  <si>
    <t>Mgr. Eva Švecová - zást. RŠ</t>
  </si>
  <si>
    <t>Mgr. Vladimír Závodný riaditeľ školy</t>
  </si>
  <si>
    <t>Mgr. Cibíková Zlatuša - učiteľka ZŠ</t>
  </si>
  <si>
    <t>Mgr. Mária Belobradová - zástupkyňa RŠ</t>
  </si>
  <si>
    <t>Základná škola, Školská jedáleň</t>
  </si>
  <si>
    <t>Mária Magdolénová - vedúca ŠJ, magdolenovam@zsbosany.edu.sk</t>
  </si>
  <si>
    <t>Viera Ščepková - vedúca ŠJ, scepkova.v@centrum.sk + učiteľ</t>
  </si>
  <si>
    <t>triedny učiteľ</t>
  </si>
  <si>
    <t>Marta Špigurová - vedúca ŠJ</t>
  </si>
  <si>
    <t>Združená stredná odborná škola poľnohospodárska</t>
  </si>
  <si>
    <t>Samuhelová Ida - ekonóm, samuhelova.ida@zupatt.sk</t>
  </si>
  <si>
    <t>p. Vnučková Tatiana</t>
  </si>
  <si>
    <t>Mgr. Miloslava Grošaftová - učiteľka ZŠ, Tel. 0907/053472</t>
  </si>
  <si>
    <t>Triedni ucitelia</t>
  </si>
  <si>
    <t>Základná škola Alapiskola</t>
  </si>
  <si>
    <t>p. Pánisová - riaditeľka, p. Farkašová, príp. učitelia, ktorí dozorujú</t>
  </si>
  <si>
    <t>p. Pánisová - riaditeľka</t>
  </si>
  <si>
    <t>P. Juricová Dana - vedúca šk.stravovne 0915/977826</t>
  </si>
  <si>
    <t>p. Jurisová Dana - vedúca šk.stravovne</t>
  </si>
  <si>
    <t>upratovačka</t>
  </si>
  <si>
    <t>triedna učiteľka</t>
  </si>
  <si>
    <t>Vedúca školskej jedálne</t>
  </si>
  <si>
    <t>Blažovská Silvia - učiteľka</t>
  </si>
  <si>
    <t>Belohlávková Jana - ekonóm, garant DŠML + triedny učitelia</t>
  </si>
  <si>
    <t>triedny učitelia</t>
  </si>
  <si>
    <t>Spojená katolícka škola sv. Františka Assiského</t>
  </si>
  <si>
    <t>Kammerhofská 1</t>
  </si>
  <si>
    <t>Jurigová Janka Ing. , THP pracovník</t>
  </si>
  <si>
    <t>Olga Lakatošová - školníčka</t>
  </si>
  <si>
    <t>p. Šelingerová - riaditeľka školy</t>
  </si>
  <si>
    <t>Kuchárky</t>
  </si>
  <si>
    <t>zs_j.horaka@zsjhbs.edu.sk</t>
  </si>
  <si>
    <t>Edita Macháliková - školníčka</t>
  </si>
  <si>
    <t>045/ 6920 553, 0904 255 972</t>
  </si>
  <si>
    <t>kancelaria@czsbst.edu.sk</t>
  </si>
  <si>
    <t>Mgr. Zuzana Ivaničová - hosp.</t>
  </si>
  <si>
    <t>045/6913174</t>
  </si>
  <si>
    <t>zs@obec-beckov.sk</t>
  </si>
  <si>
    <t>Šimončicová Emília</t>
  </si>
  <si>
    <t>032/ 7777 180</t>
  </si>
  <si>
    <t>zs.belusa@stonline.sk</t>
  </si>
  <si>
    <t>Mgr. Mária Belobradová - zast</t>
  </si>
  <si>
    <t>042/ 4624 691 domov:042/46 24 128</t>
  </si>
  <si>
    <t>skola@zsblatne.edu.sk, lva.hittrichova@gmail.com</t>
  </si>
  <si>
    <t>Mgr. Iveta Hittrichova</t>
  </si>
  <si>
    <t>033/645 92 60, 0907/121 014</t>
  </si>
  <si>
    <t>skola@zsbobrov.edu.sk, riaditel@zsbobrov.edu.sk</t>
  </si>
  <si>
    <t xml:space="preserve"> Ing. Luchavová Zuzana, zást. ZŠ</t>
  </si>
  <si>
    <t>043/ 5587 126</t>
  </si>
  <si>
    <t>SJ.Bojna@zoznam.sk</t>
  </si>
  <si>
    <t>Iveta Chnapková - ved. ZŠS</t>
  </si>
  <si>
    <t xml:space="preserve">038/ 5373 387 </t>
  </si>
  <si>
    <t>Mgr. Jarmila Baráková riaď., Dana Mončeková zástup. SML</t>
  </si>
  <si>
    <t>033 / 7433159</t>
  </si>
  <si>
    <t>Úradníčková Zita-vedúca šj</t>
  </si>
  <si>
    <t xml:space="preserve">(nové)033/74 33 110,  </t>
  </si>
  <si>
    <t>zsbosany@zsbosany.edu.sk</t>
  </si>
  <si>
    <t>Mária Magdolenová - ved šj</t>
  </si>
  <si>
    <t>038/54 27 672, 335, 5372020</t>
  </si>
  <si>
    <t>Jozef Varga-riad., Fuksová Eva SML</t>
  </si>
  <si>
    <t>02 / 65424343</t>
  </si>
  <si>
    <t>Anna RÓTHOVÁ-ved.ŠJ</t>
  </si>
  <si>
    <t>02 / 559 69 915, fax 950</t>
  </si>
  <si>
    <t>tajomnik@zssok.sk</t>
  </si>
  <si>
    <t>Zuzana Dedinská</t>
  </si>
  <si>
    <t>02/ 6428 2404, 0915798919</t>
  </si>
  <si>
    <t>penevova@sou-panty.sk</t>
  </si>
  <si>
    <t>Ing. Zlata Penevová - ved. ZŠS</t>
  </si>
  <si>
    <t>02/49273216-SML</t>
  </si>
  <si>
    <t>machovaa@zoznam.sk</t>
  </si>
  <si>
    <t>Anna Machová - ved. ZŠS</t>
  </si>
  <si>
    <t xml:space="preserve">02/ 6428 5943 </t>
  </si>
  <si>
    <t>Mgr. Miroslav Růžička - RIAD. 45246143, Belohlávková-ekonómka SML</t>
  </si>
  <si>
    <t>02 / 45246143 - riad., 45246141</t>
  </si>
  <si>
    <t>sszc@souo-panty.sk, alenka@souo-panty.sk</t>
  </si>
  <si>
    <t xml:space="preserve">PhDr.Božena Schmidtova veduca </t>
  </si>
  <si>
    <t>(nové) 02/49 273 241, -209, 0905/767 119 - p.Boháčová SML</t>
  </si>
  <si>
    <t>p. Brezničanová</t>
  </si>
  <si>
    <t>02 / 6231 2902 SJ, gymn.</t>
  </si>
  <si>
    <t>emilia@post.sk</t>
  </si>
  <si>
    <t>Anger Anna - zast. Vedúca</t>
  </si>
  <si>
    <t>02/ 6285 9107</t>
  </si>
  <si>
    <t>karbanova@galileoschool.sk</t>
  </si>
  <si>
    <t>Duc Norbert</t>
  </si>
  <si>
    <t>invet@post.sk</t>
  </si>
  <si>
    <t>Máleková Iveta-ved. Šj</t>
  </si>
  <si>
    <t>02/43421036</t>
  </si>
  <si>
    <t>evina@domovrosa.sk</t>
  </si>
  <si>
    <t>Húšťová</t>
  </si>
  <si>
    <t>02 / 54773400,40, 0908797576,</t>
  </si>
  <si>
    <t>Pecinová Marcela - ved.,fax 52498598</t>
  </si>
  <si>
    <t>VED.- 52491374, RIAD.- 52494093</t>
  </si>
  <si>
    <t>latkova@zsmalokarpatba.edu.sk</t>
  </si>
  <si>
    <t>Latková Jana</t>
  </si>
  <si>
    <t>02/64781756</t>
  </si>
  <si>
    <t>vrtinoha1@zoznam.sk</t>
  </si>
  <si>
    <t>Zuzana Nosková - riad. ZŠS</t>
  </si>
  <si>
    <t>Horné Obdokovce</t>
  </si>
  <si>
    <t>p. Kašubová - vedúca škol.jedálne</t>
  </si>
  <si>
    <t>p. Kašubová - vedúca škol.jedálne + riaditeľka školy</t>
  </si>
  <si>
    <t>Zástupca riaditeľa školy</t>
  </si>
  <si>
    <t>p. Mamáková - upratovačka</t>
  </si>
  <si>
    <t>Mgr. Fajčáková - učiteľka</t>
  </si>
  <si>
    <t>Mgr. Martina Bajužiková - zast.</t>
  </si>
  <si>
    <t>056/ 6493 126-SML,056/6884511</t>
  </si>
  <si>
    <t>cisarova@zsbudmerice.edu.sk</t>
  </si>
  <si>
    <t>Cisárová Marta-ekon.</t>
  </si>
  <si>
    <t>033/ 6448 141, 033/6448110</t>
  </si>
  <si>
    <t>fajcikova22@centrum.sk</t>
  </si>
  <si>
    <t>Mgr. Marta Fajčíková - učit.</t>
  </si>
  <si>
    <t>0907 316 244, 047/ 4892 160</t>
  </si>
  <si>
    <t>zsbuzia@zsbuzica.edu.sk</t>
  </si>
  <si>
    <t>Mgr. Mohňanská-riad.,Sztuppenová-ved. a SML</t>
  </si>
  <si>
    <t>055 / 4665114 riad., 4665245-ved.-SML</t>
  </si>
  <si>
    <t>riaditelstvo@zsbystricany.edu.sk, ivana.placha@zsbystricany.edu.sk</t>
  </si>
  <si>
    <t>Ivana Placha</t>
  </si>
  <si>
    <t>046/ 5493 235</t>
  </si>
  <si>
    <t>Ličšák Milan - riad</t>
  </si>
  <si>
    <t>041/ 4321 590</t>
  </si>
  <si>
    <t>skola@zscaklov.edu.sk</t>
  </si>
  <si>
    <t>Emília Sukovská - hosp.</t>
  </si>
  <si>
    <t>057/ 4496 434</t>
  </si>
  <si>
    <t>zscary@zoznam.sk, djuricova@zoznam.sk</t>
  </si>
  <si>
    <t>Juricová Dana-ved šj</t>
  </si>
  <si>
    <t>0915 977 826 - SML, 034/5692 437</t>
  </si>
  <si>
    <t>zscastkovce@centrum.sk</t>
  </si>
  <si>
    <t>Mgr. Libuša Hoštáková - riad.</t>
  </si>
  <si>
    <t>032/ 7794 195</t>
  </si>
  <si>
    <t>mkalfasova@azet.sk, zscavoj@pobox.sk</t>
  </si>
  <si>
    <t>Štrbáková Emília ekonóm</t>
  </si>
  <si>
    <t>046 /  5450122</t>
  </si>
  <si>
    <t>Tirpáková Mária - ved. Šj</t>
  </si>
  <si>
    <t>055/4649229</t>
  </si>
  <si>
    <t>zscejkov@centrum.sk</t>
  </si>
  <si>
    <t>Terézia Nováková prep. Prac.</t>
  </si>
  <si>
    <t>056 / 6686000</t>
  </si>
  <si>
    <t>zskola@zsceladince.edu.sk</t>
  </si>
  <si>
    <t>Kotercová Beáta - ved. Šj</t>
  </si>
  <si>
    <t>0918 13 22 10, 038/ 5310 114</t>
  </si>
  <si>
    <t>ondrusova.eva@post.sk</t>
  </si>
  <si>
    <t>Eva Ondrušová-admin. prac</t>
  </si>
  <si>
    <t>034/ 6589 228, 0904 894 249</t>
  </si>
  <si>
    <t>ZSsMS@seznam.cz, danuskaSl@seznam.cz</t>
  </si>
  <si>
    <t>PaedDr. Daniela Sláviková</t>
  </si>
  <si>
    <t>033/7341137, 0904 588 677</t>
  </si>
  <si>
    <t>skola@zsckamen.edu.sk</t>
  </si>
  <si>
    <t>Prokopová Ľudmila - nepedagogický pracovník</t>
  </si>
  <si>
    <t>042/ 4464 021</t>
  </si>
  <si>
    <t>sj.chrenovec@seznam.cz</t>
  </si>
  <si>
    <t>Vlasta Beránková - ved. ZŠS</t>
  </si>
  <si>
    <t>046/5475723, 046/ 5471 244,0905 678 805 p.Beránková</t>
  </si>
  <si>
    <t>zuzanalackova@zoznam.sk, kunv@pobox.sk</t>
  </si>
  <si>
    <t>Ing,Kunova Valeria</t>
  </si>
  <si>
    <t>056/6350438, 0905 526 423</t>
  </si>
  <si>
    <t>bozena.gocalova@centrum.sk</t>
  </si>
  <si>
    <t>Božena Gočalová - SML</t>
  </si>
  <si>
    <t>;0915 814 793, 043 / 5384222,253</t>
  </si>
  <si>
    <t>skola@zscinobana.edu.sk</t>
  </si>
  <si>
    <t>Mgr. Ján Hraško-riad., Božena Gondeková-ved. SJ SML</t>
  </si>
  <si>
    <t>047 / 4395112 ZS, 4395202 SJ SML</t>
  </si>
  <si>
    <t>skola@zsdechtice.edu.sk,milkauvackova@post.sk</t>
  </si>
  <si>
    <t>Mgr. Emília Uváčková-zast</t>
  </si>
  <si>
    <t>033/55 75 113</t>
  </si>
  <si>
    <t>asihelska@zoznam.sk</t>
  </si>
  <si>
    <t>Anna Sihelská - ved. ZŠS</t>
  </si>
  <si>
    <t>045/ 5376 389</t>
  </si>
  <si>
    <t>045/ 5376 389,334</t>
  </si>
  <si>
    <t>jar_janok@centrum.sk, zsdklcovo@stonline.sk</t>
  </si>
  <si>
    <t>Mgr. Janoková Jarmila- riad</t>
  </si>
  <si>
    <t>057/44 721 22</t>
  </si>
  <si>
    <t>s.oravcova@centrum.sk</t>
  </si>
  <si>
    <t>Anna Šveďuková - vychov.</t>
  </si>
  <si>
    <t>053/ 4513 807</t>
  </si>
  <si>
    <t>skola@zsdvoda.edu.sk</t>
  </si>
  <si>
    <t>Ing.Viera Roháčová</t>
  </si>
  <si>
    <t>033/ 5547 106</t>
  </si>
  <si>
    <t>Marta Bohunická-ved</t>
  </si>
  <si>
    <t>033/5577237</t>
  </si>
  <si>
    <t>zsdolkoc@zoznam.sk</t>
  </si>
  <si>
    <t>Mgr. Vladimír Závodný - riad.</t>
  </si>
  <si>
    <t>042/ 4677 458</t>
  </si>
  <si>
    <t>zs@zskomdk.edu.sk, g.panikova@atlas.sk</t>
  </si>
  <si>
    <t>Margita Pániková - ved. ZŠS</t>
  </si>
  <si>
    <t>0908 237 668, 043/ 5862 307</t>
  </si>
  <si>
    <t>Mgr. Čiernikova Ľubica</t>
  </si>
  <si>
    <t>042/ 4394 549</t>
  </si>
  <si>
    <t>Zimčík</t>
  </si>
  <si>
    <t>zsdravce@zsdravce.edu.sk</t>
  </si>
  <si>
    <t>Lívia Petreková</t>
  </si>
  <si>
    <t xml:space="preserve"> 053/ 4598 218, 0908 027 592</t>
  </si>
  <si>
    <t>danicablizniakova@post.sk</t>
  </si>
  <si>
    <t>Alena Bellová-škol</t>
  </si>
  <si>
    <t>043/ 4132 003,(0902 482 525) 0915 220 183-SML</t>
  </si>
  <si>
    <t>szsdca@naex.sk</t>
  </si>
  <si>
    <t>Emília Filová - ekon.</t>
  </si>
  <si>
    <t>042/ 4475 009</t>
  </si>
  <si>
    <t>zssds@stonline.sk, simkovicova@zsds.sk</t>
  </si>
  <si>
    <t>Šimkovičová Alena-ekonómka</t>
  </si>
  <si>
    <t>042/44 21 324,  042/44 22 171</t>
  </si>
  <si>
    <t>skola@zscentrum2dub.edu.sk</t>
  </si>
  <si>
    <t>p. Suchárová Janka-ved</t>
  </si>
  <si>
    <t>042/ 444 10 97,6 - SML</t>
  </si>
  <si>
    <t>zsdubovapk@pobox.sk</t>
  </si>
  <si>
    <t>PaeDr. Ľubica Hoššová uč.</t>
  </si>
  <si>
    <t>033/ 6429 405, 033/642 9405</t>
  </si>
  <si>
    <t>szsds@zoznam.sk</t>
  </si>
  <si>
    <t>PhDr. Eva Siposová-riad., František Bakó-ved.SJ SML</t>
  </si>
  <si>
    <t>031 / 5522650 riad., 5525172-ved. SML</t>
  </si>
  <si>
    <t>zsskolska@zsskolfi.edu.sk</t>
  </si>
  <si>
    <t>Mgr. Anna Szikorová - učit.</t>
  </si>
  <si>
    <t>047/ 4381 895</t>
  </si>
  <si>
    <t>eva.borodacova@post.sk</t>
  </si>
  <si>
    <t>Borodáčová Eva</t>
  </si>
  <si>
    <t>054/ 4791 566 , 054/4791007 - SML</t>
  </si>
  <si>
    <t>jedalen@zsgbely.sk</t>
  </si>
  <si>
    <t>Eisnerová Miroslava, ved. ŠJ</t>
  </si>
  <si>
    <t>034/ 6621 279 , 6516350-volať sem</t>
  </si>
  <si>
    <t>lisivkova68@centrum.sk</t>
  </si>
  <si>
    <t>Dana Lišivková - učit.</t>
  </si>
  <si>
    <t>054/ 4795 102, 0907 907 069-volať</t>
  </si>
  <si>
    <t>Marta Bennárová - riad.</t>
  </si>
  <si>
    <t xml:space="preserve">037/ 7819 012, 037/ 7819 044-SML, </t>
  </si>
  <si>
    <t>zs-kp@zshaligovce.edu.sk</t>
  </si>
  <si>
    <t>052/ 4397 168,0908 335 158 - p-Gondeková</t>
  </si>
  <si>
    <t>Mgr. Mária Gondeková - vychov.</t>
  </si>
  <si>
    <t>zsskolha@post.sk</t>
  </si>
  <si>
    <t>Bc. Darina Uhrinová - ved. ZŠS</t>
  </si>
  <si>
    <t>046/ 5475 934</t>
  </si>
  <si>
    <t>Beránková Vlasta</t>
  </si>
  <si>
    <t>046/ 54 75 723, 0905 678 805</t>
  </si>
  <si>
    <t>henrieta26@post.sk</t>
  </si>
  <si>
    <t>Mgr. Henrieta Kohútová - riaď., Danuša Ľalíková - uč. SML 06-07</t>
  </si>
  <si>
    <t>048/ 4198 249,0907/28 11 42 p.Lalíková</t>
  </si>
  <si>
    <t>skolaselo@post.sk</t>
  </si>
  <si>
    <t>Mamáková Vlasta-upratovačka</t>
  </si>
  <si>
    <t>053/4799388.0910/316342</t>
  </si>
  <si>
    <t>skola@zshelpa.edu.sk, a.batkova@centrum.sk</t>
  </si>
  <si>
    <t>PaedDr. Pavel Siman riaď., p.Baťková Andrea-zast riad SML</t>
  </si>
  <si>
    <t>048 / 6186205</t>
  </si>
  <si>
    <t>zshertnik@zshertnik.edu.sk</t>
  </si>
  <si>
    <t>Mgr. Ľubomíra Kašpriková-riad</t>
  </si>
  <si>
    <t>054/4791134</t>
  </si>
  <si>
    <t>zs@zshladovka.edu.sk</t>
  </si>
  <si>
    <t>Škrabeková Marianna</t>
  </si>
  <si>
    <t>mshlohovec1@profi.sk</t>
  </si>
  <si>
    <t xml:space="preserve">Júlia Vančová - ved. Šj - 0905/577 826 </t>
  </si>
  <si>
    <t xml:space="preserve">033/7424182,Júlia Vančová - ved. Šj - 0905/577 826 </t>
  </si>
  <si>
    <t>riaditel@zs1hnusta.edu.sk</t>
  </si>
  <si>
    <t>Ľubica Henčová</t>
  </si>
  <si>
    <t>0905 716 503, 047/ 5423 650</t>
  </si>
  <si>
    <t>zsnrhnusta@atlas.sk</t>
  </si>
  <si>
    <t>Mgr. Eva Fabová - riad., Jaroslav Bubanský - ?</t>
  </si>
  <si>
    <t>047/ 5423 485, 047/ 5422 255</t>
  </si>
  <si>
    <t>sekretariat@souholic.sk</t>
  </si>
  <si>
    <t>Ing. Peter Cisarík-uči</t>
  </si>
  <si>
    <t>034 /  6682446 riad.,SML</t>
  </si>
  <si>
    <t>rzshk@zshkralova.edu.sk</t>
  </si>
  <si>
    <t>Judita Galbavá</t>
  </si>
  <si>
    <t>037/ 7781 241</t>
  </si>
  <si>
    <t>Beáta Lenčéšová - učit.</t>
  </si>
  <si>
    <t>0908 762 911,037/7781247</t>
  </si>
  <si>
    <t>anem@centrum.sk</t>
  </si>
  <si>
    <t>PaedDr. Anna Němcová - riad.</t>
  </si>
  <si>
    <t xml:space="preserve">048/ 6179 344, 0907 826 260 </t>
  </si>
  <si>
    <t>jgm@centrum.sk</t>
  </si>
  <si>
    <t>Gáborová Mária - zástupkyna</t>
  </si>
  <si>
    <t>0915 795 593, 032/ 777 31 75, 0904381093-volať</t>
  </si>
  <si>
    <t>kleinova@zshstubna.edu.sk, office@zshstubna.edu.sk</t>
  </si>
  <si>
    <t>Mgr. Anna Kleinová - zast.</t>
  </si>
  <si>
    <t>043/ 4927 088</t>
  </si>
  <si>
    <t>gitka.Guzmicka@post.sk</t>
  </si>
  <si>
    <t>Guzmická Margita, ved ŠJ</t>
  </si>
  <si>
    <t>038/ 5318 231, 130, 0910 468 713</t>
  </si>
  <si>
    <t>zshsaliby@stonline.sk</t>
  </si>
  <si>
    <t>Mgr. Eva Konečná - zast.</t>
  </si>
  <si>
    <t>031/ 7852 232</t>
  </si>
  <si>
    <t>mshtrhoviste@wircom.sk</t>
  </si>
  <si>
    <t>Ingrid Valovičová riad. MŠ</t>
  </si>
  <si>
    <t>033/7444109</t>
  </si>
  <si>
    <t>zshrhov@zshrhov.edu.sk</t>
  </si>
  <si>
    <t>Mgr. Renáta Porubánová - riad.</t>
  </si>
  <si>
    <t>058/ 7961 109, 0907 281 203</t>
  </si>
  <si>
    <t>zskrivec@stonline.sk</t>
  </si>
  <si>
    <t>Mária Lalíková</t>
  </si>
  <si>
    <t>045/5497416, - SML, 0915 678 786</t>
  </si>
  <si>
    <t>zlatusac@orangemail.sk, zs@zshrnciarovce.edu.sk</t>
  </si>
  <si>
    <t>Mgr. Cíbiková Zlatuša - učit.</t>
  </si>
  <si>
    <t>0905 869 725 - SML, 033/ 5548 489</t>
  </si>
  <si>
    <t>riaditel@zshronklac.edu.sk, hrosnkeklacany@gmail.com</t>
  </si>
  <si>
    <t>Košová, učitelka</t>
  </si>
  <si>
    <t>0905112260 -volať sem , 036/ 6392 012 ,</t>
  </si>
  <si>
    <t>zummerova@centrum.sk</t>
  </si>
  <si>
    <t>Mgr. Veronika Zummerová-riad</t>
  </si>
  <si>
    <t xml:space="preserve"> 052/ 4562 122</t>
  </si>
  <si>
    <t>zsmedil@stonline.sk</t>
  </si>
  <si>
    <t>Mgr.Helena Machová, pani Kvasnicová</t>
  </si>
  <si>
    <t>042/446 56 58, 042/4464 140-volať sem</t>
  </si>
  <si>
    <t>zsinacovce@post.sk</t>
  </si>
  <si>
    <t>Hasarová Anna, uč.</t>
  </si>
  <si>
    <t xml:space="preserve"> 056/ 6480 112, 0907/163840 </t>
  </si>
  <si>
    <t>riaditel@zsipelsokolec.edu.sk</t>
  </si>
  <si>
    <t>Valeria \demeterova</t>
  </si>
  <si>
    <t>036/ 7787 459</t>
  </si>
  <si>
    <t>p.Badinová Elena - učit.</t>
  </si>
  <si>
    <t>043/ 5891 255, 0904 044 063 - volať sem</t>
  </si>
  <si>
    <t>riaditel@zsivanovce.edu.sk, lubenkak@pobox.sk</t>
  </si>
  <si>
    <t>Švikruhová Elena-riad., Kadlečíková Ľubica - SML</t>
  </si>
  <si>
    <t>032/6490230-volať, 032/ 6490 322 032/64909 05</t>
  </si>
  <si>
    <t>skola.jablonec@centrum.sk</t>
  </si>
  <si>
    <t>Mgr. Sabová Martina</t>
  </si>
  <si>
    <t>033/6488 156</t>
  </si>
  <si>
    <t>zssmsjarok@post.sk</t>
  </si>
  <si>
    <t>Daniela Bakošová-ved šj</t>
  </si>
  <si>
    <t>037 /  6587217, 0915 754 841</t>
  </si>
  <si>
    <t>zsjelenec@zsjelenec.edu.sk, monika.panisova@zoznam.sk</t>
  </si>
  <si>
    <t>Monika Pánisová uč.</t>
  </si>
  <si>
    <t xml:space="preserve">0908 771 529, 037/ 6313 201, </t>
  </si>
  <si>
    <t>Marta Sullová - ved. ZŠS</t>
  </si>
  <si>
    <t>031/ 7876 159</t>
  </si>
  <si>
    <t>riaditel@zsjelsava.edu.sk</t>
  </si>
  <si>
    <t>Mária Boldišová-SML, Mgr. Marta Mihalidesová - učit.</t>
  </si>
  <si>
    <t>058/ 4482 894</t>
  </si>
  <si>
    <t>skola@zskamenica.edu.sk</t>
  </si>
  <si>
    <t>Mgr. Oľga Páleneková</t>
  </si>
  <si>
    <t>057/ 77 93 220</t>
  </si>
  <si>
    <t>zskamienka@stonline.sk</t>
  </si>
  <si>
    <t>Anna Myttníková</t>
  </si>
  <si>
    <t>052/4283521, 052/ 42 83 522, fax:052/42 83 523</t>
  </si>
  <si>
    <t>haobkk@stonline.sk, akinom.kk@szm.sk</t>
  </si>
  <si>
    <t>Mgr. Hlinková Monika - učit</t>
  </si>
  <si>
    <t>sposkk@stonline.sk</t>
  </si>
  <si>
    <t>Beáta Závacká, hosp. školy</t>
  </si>
  <si>
    <t>052 / 4523039 SML, 4681362 riad.</t>
  </si>
  <si>
    <t>michlova.zuzana@stonline.sk</t>
  </si>
  <si>
    <t>Mgr. Zuzana Michľová - riad.</t>
  </si>
  <si>
    <t>057/ 4493 140</t>
  </si>
  <si>
    <t>zsvmklenovec@zsmvklenovec.edu.sk</t>
  </si>
  <si>
    <t>Ružená Ulická - zast.</t>
  </si>
  <si>
    <t>047/ 5484 221</t>
  </si>
  <si>
    <t>Bahledová Marcela</t>
  </si>
  <si>
    <t>043 / 5584327hospodarka SL</t>
  </si>
  <si>
    <t>Lýdia Luptáková - ved</t>
  </si>
  <si>
    <t>047/ 4293 129</t>
  </si>
  <si>
    <t>zosmujjm@stonline.sk</t>
  </si>
  <si>
    <t>Helena Gejdošová - uprat.</t>
  </si>
  <si>
    <t>044/4373230, 044/43 73 251, 0907 722 849</t>
  </si>
  <si>
    <t>zskoprivnica@szm.sk</t>
  </si>
  <si>
    <t>PaedDr. Krupová Markéta</t>
  </si>
  <si>
    <t>054/ 7393 117, 0907 230 187</t>
  </si>
  <si>
    <t>zskpolianka@zskpolianka.edu.sk, panigajova@centrum.sk, zskpolianka@centrum.sk</t>
  </si>
  <si>
    <t>RNDr. Gabriela Panigajová - učit.</t>
  </si>
  <si>
    <t>055/ 6854 117</t>
  </si>
  <si>
    <t>zskovarce@centrum.sk</t>
  </si>
  <si>
    <t>Mgr. Marta Franková - zast.</t>
  </si>
  <si>
    <t>038/ 5316 135</t>
  </si>
  <si>
    <t>zdenkabujnova@zoznam.sk, mskovarce@bestnet.sk</t>
  </si>
  <si>
    <t>Zdenka Bujnová-riad</t>
  </si>
  <si>
    <t>0907 646 624, 038/531 6136</t>
  </si>
  <si>
    <t>zskrajnapolana@centrum.sk</t>
  </si>
  <si>
    <t>Mgr. Jozef Bilas-riad.</t>
  </si>
  <si>
    <t>054/ 7593 326, 0904 932 753</t>
  </si>
  <si>
    <t>zskrakovany@zoznam.sk</t>
  </si>
  <si>
    <t>Eva Seilerová - riaditeľka</t>
  </si>
  <si>
    <t>033/7798440, 033/77 98 252</t>
  </si>
  <si>
    <t>Jana Daňková</t>
  </si>
  <si>
    <t>033/7798440</t>
  </si>
  <si>
    <t>sjkralovanv@gmail.com</t>
  </si>
  <si>
    <t>Erika Šmátralová - ved. ZŠS</t>
  </si>
  <si>
    <t>031/ 7713 131</t>
  </si>
  <si>
    <t>zyknaoln1@zs322kralovanv.edu.sk</t>
  </si>
  <si>
    <t>Mgr. Anna Vargová .riad. SML</t>
  </si>
  <si>
    <t>031 / 7703126</t>
  </si>
  <si>
    <t>Mária Wahlandtová - ved. ZŠS</t>
  </si>
  <si>
    <t>045/ 6742 764</t>
  </si>
  <si>
    <t>skola@zskrivan.edu.sk</t>
  </si>
  <si>
    <t>Eva Môťovská - ved. ZŠS</t>
  </si>
  <si>
    <t>045/ 5469 199, 045/5469446</t>
  </si>
  <si>
    <t>galikjulo@szm.sk</t>
  </si>
  <si>
    <t>Mgr. Júliu Gálik - zast.</t>
  </si>
  <si>
    <t>045/ 5519 097, 0903/531 820</t>
  </si>
  <si>
    <t>Mgr. Mária Rypáková riaď., Mária Sokolová ZRŠ</t>
  </si>
  <si>
    <t>044 / 5597308</t>
  </si>
  <si>
    <t>Mária Janošková - ved. ZŠS</t>
  </si>
  <si>
    <t>0908 523 583, 041/ 4212 509</t>
  </si>
  <si>
    <t>Detková Katarína</t>
  </si>
  <si>
    <t>0902 / 670 059-volať Detková,  041-4212704</t>
  </si>
  <si>
    <t>zsvlabe@stonline.sk</t>
  </si>
  <si>
    <t>Zlatica Greliková - učit.</t>
  </si>
  <si>
    <t>034/ 7790 484</t>
  </si>
  <si>
    <t xml:space="preserve">skola@zssaratovle.edu.sk, </t>
  </si>
  <si>
    <t>Krenčanová Jana - ved. ZŠS</t>
  </si>
  <si>
    <t>036/ 6226 680</t>
  </si>
  <si>
    <t>Alena Bevilaguová - ved. ZŠS</t>
  </si>
  <si>
    <t>036/ 6336 630</t>
  </si>
  <si>
    <t>skolska14@szm.sk, alexandra222@centrum.sk</t>
  </si>
  <si>
    <t>Viera Ščepková vedúca ŠJ</t>
  </si>
  <si>
    <t xml:space="preserve"> 0908 130 182, 036/ 6307 370,371,036/6301216</t>
  </si>
  <si>
    <t>mchanova@post.sk, riad.@zsjesenlv.edu.sk</t>
  </si>
  <si>
    <t>Mgr. Marta Chanová - zast.</t>
  </si>
  <si>
    <t>0904 659 869, 036/ 6313 017</t>
  </si>
  <si>
    <t>Ondríková - ved. ZŠS</t>
  </si>
  <si>
    <t>043/5384238</t>
  </si>
  <si>
    <t>Holešová Terézia - ved. ZŠS</t>
  </si>
  <si>
    <t>041/ 5688 122,5688327</t>
  </si>
  <si>
    <t>bencurikova.m@zoznam.sk</t>
  </si>
  <si>
    <t>Mgr. Marcela Benčuriková - riad.</t>
  </si>
  <si>
    <t>033/ 6477 741, 0904 254 453</t>
  </si>
  <si>
    <t>skola@zsmatlh.edu.sk</t>
  </si>
  <si>
    <t>Tatiana Junasová-admin. prac.</t>
  </si>
  <si>
    <t>044/ 5222 568, 5221390-MŠ</t>
  </si>
  <si>
    <t>Tomková Andrea</t>
  </si>
  <si>
    <t>044 / 5222649 riad., 5222006 zást.SML</t>
  </si>
  <si>
    <t>riaditelkazs@zslok.edu.sk</t>
  </si>
  <si>
    <t>Mgr. Hilda Šelingerová - riad.</t>
  </si>
  <si>
    <t>0903 763 851, 036/ 6397 195</t>
  </si>
  <si>
    <t>zslokcasj gmail.com</t>
  </si>
  <si>
    <t>Pnackova</t>
  </si>
  <si>
    <t xml:space="preserve"> 043/ 5591 205, 0915 522 988</t>
  </si>
  <si>
    <t>renatamihalkova@centrum.sk</t>
  </si>
  <si>
    <t>RNDr. Katarína Golianová-riad., Renata Mihalková-ved.šj</t>
  </si>
  <si>
    <t>047 / 4396120, 0907 841 109</t>
  </si>
  <si>
    <t>skola@zslubotin.edu.sk, vivka@pobox.sk</t>
  </si>
  <si>
    <t>Mgr. Silvia Blažovská - učit</t>
  </si>
  <si>
    <t>052 / 4921324, 0904 555 786</t>
  </si>
  <si>
    <t>krpciarova@centrum.cz</t>
  </si>
  <si>
    <t>Mgr. Jaroslav Zachar-riad., Anna Krpčiarová-ved.</t>
  </si>
  <si>
    <t>047 / 4512034, 0903 551625 riad.,p.Krpčiarová 0918563519, 047/4325529 ved.-SML-volať sem</t>
  </si>
  <si>
    <t>Drahomíra Kapustová - ved. ŠJ</t>
  </si>
  <si>
    <t>038 / 5319178</t>
  </si>
  <si>
    <t>skola@zslysa.edu.sk</t>
  </si>
  <si>
    <t>Eva Knapková ZRŠ</t>
  </si>
  <si>
    <t>042/ 468 00 70 , 042/ 4710 259</t>
  </si>
  <si>
    <t>riaditelka@zsmachulince.edu.sk</t>
  </si>
  <si>
    <t>Mgr. Mária Ondrejmišková - riad</t>
  </si>
  <si>
    <t>037/6301322</t>
  </si>
  <si>
    <t>skola@zsmadunice.edu.sk</t>
  </si>
  <si>
    <t>033/7431157, 0905/577 826 SML</t>
  </si>
  <si>
    <t>Katarína Báčiková - ved. ZŠS</t>
  </si>
  <si>
    <t>033/ 5354 514</t>
  </si>
  <si>
    <t>kasubova@g1majamc.sk</t>
  </si>
  <si>
    <t>Kašubová Margita-ved šj</t>
  </si>
  <si>
    <t>034/7741030</t>
  </si>
  <si>
    <t>sekretariat@zsmalinec.sk</t>
  </si>
  <si>
    <t>Farkasova Anna</t>
  </si>
  <si>
    <t>047/ 4291 204</t>
  </si>
  <si>
    <t>malga@zsmalzenice.edu.sk</t>
  </si>
  <si>
    <t>Helena Nešťáková - ved. ZŠS</t>
  </si>
  <si>
    <t>033/ 7434 139</t>
  </si>
  <si>
    <t>zsmichal@pobox.sk</t>
  </si>
  <si>
    <t>Darina Šprláková-riad.</t>
  </si>
  <si>
    <t>035 / 6596115-SML , 035/6596134-MS- do 13.00, 0907 278 967</t>
  </si>
  <si>
    <t>hudakovazlatica@zoznam.sk</t>
  </si>
  <si>
    <t>Hudakova Zlatica- ved. Šj</t>
  </si>
  <si>
    <t>056/ 688 11 46, 0903 685 761</t>
  </si>
  <si>
    <t>danielova5@post.sk, zsmiloslavov@zoznam.sk</t>
  </si>
  <si>
    <t>Alena Danielová - vychov.</t>
  </si>
  <si>
    <t>02/ 4598 7042, 0907/783 239</t>
  </si>
  <si>
    <t>skola zsmlynky.edu.sk</t>
  </si>
  <si>
    <t>Kandrová Janka</t>
  </si>
  <si>
    <t>0902/485236</t>
  </si>
  <si>
    <t>skola@zsmnisek.edu.sk</t>
  </si>
  <si>
    <t>ivančová</t>
  </si>
  <si>
    <t>053/489 61 42.0918/156 981</t>
  </si>
  <si>
    <t>riaditelstvo@zslsturamo.edu.sk, adag@zoznam.sk</t>
  </si>
  <si>
    <t>PaedDr. Andrea Galbová, Mgr. Ivana Kvetková-sml, učiteľka</t>
  </si>
  <si>
    <t>033/64 725 75, 0908 684 346 sml</t>
  </si>
  <si>
    <t>zipctres@zsvajmo.edu.sk, zs.ekonom@gmail.com</t>
  </si>
  <si>
    <t>Saudtnerová Lýdia</t>
  </si>
  <si>
    <t>033/6472582, 0905/607081</t>
  </si>
  <si>
    <t>admin@zsmojmirovce.edu.sk</t>
  </si>
  <si>
    <t>Magdaléna Visolajská</t>
  </si>
  <si>
    <t>037/ 7798 105</t>
  </si>
  <si>
    <t>Pňačeková Mária - zast.</t>
  </si>
  <si>
    <t>043/ 5597 388</t>
  </si>
  <si>
    <t>bibianagregusova@pobox.sk</t>
  </si>
  <si>
    <t>Gregušová Bibiana-učit</t>
  </si>
  <si>
    <t xml:space="preserve"> 048/ 6195 146, 0907 817 019</t>
  </si>
  <si>
    <t>hfabianova@zoznam.sk</t>
  </si>
  <si>
    <t>Helena Fabianová - ved. ZŠS</t>
  </si>
  <si>
    <t>053/4494211, 0902/23902</t>
  </si>
  <si>
    <t>zskomnam@szm.sk, zsno@orava.sk</t>
  </si>
  <si>
    <t xml:space="preserve">Mgr. Ján Salaj - zast. </t>
  </si>
  <si>
    <t>043/ 5522 209, 043/ 55 22 279</t>
  </si>
  <si>
    <t>Martina Budzeľová - ved. ZŠS</t>
  </si>
  <si>
    <t>043/ 5581 376</t>
  </si>
  <si>
    <t>zsmsnemecka@centrum.sk</t>
  </si>
  <si>
    <t>Mgr. Jana Šagátová - učit.</t>
  </si>
  <si>
    <t>048/ 6182 210, 048/618 25 76, 6182423</t>
  </si>
  <si>
    <t>sou@souaj.sk</t>
  </si>
  <si>
    <t>Helena Petríková - vychov.</t>
  </si>
  <si>
    <t>037/ 6517 432, kl. 211 (cislo do zdruz.skoly kam tiez zvykne chodit 037/6530701)</t>
  </si>
  <si>
    <t>sounrlev@stonline.sk</t>
  </si>
  <si>
    <t>Emília Mesárošová</t>
  </si>
  <si>
    <t>037/6550 111,  037/ 7783 444, 0903 128 989, 037/ 6410114-zborovna</t>
  </si>
  <si>
    <t>Mgr. Anetta Galová-riad., Zdeňka Bégerová-ved.SML</t>
  </si>
  <si>
    <t>037 /  7731015</t>
  </si>
  <si>
    <t>skola@spskralanr.edu.sk</t>
  </si>
  <si>
    <t>Mária Škultéty - učit.</t>
  </si>
  <si>
    <t>037/ 6510 862</t>
  </si>
  <si>
    <t>p.Dedinská</t>
  </si>
  <si>
    <t>0915 547 502 - SML, 043/ 5381 344, 043/53 24 585</t>
  </si>
  <si>
    <t>skola@zsnhrusov.edu.sk</t>
  </si>
  <si>
    <t>PaedDr. Viera Tomášová - riad.</t>
  </si>
  <si>
    <t>057/ 4493 228</t>
  </si>
  <si>
    <t>skolalanec@centrum.sk</t>
  </si>
  <si>
    <t>Szitásová Klára - ved. ZŠS, Sasáková Nikoleta</t>
  </si>
  <si>
    <t>055/ 4665 177,055/4898131 SML</t>
  </si>
  <si>
    <t>veres4@post.sk</t>
  </si>
  <si>
    <t>Mgr. Jurenková Simona uč.</t>
  </si>
  <si>
    <t xml:space="preserve"> 032/ 7780 160 -SML</t>
  </si>
  <si>
    <t>mimoj@inmail.sk</t>
  </si>
  <si>
    <t>Mgr. Michaela Mojžišová - učit.</t>
  </si>
  <si>
    <t>0903 191 777, 046/ 5461 170</t>
  </si>
  <si>
    <t>zsnsady@pobox.sk</t>
  </si>
  <si>
    <t>Margetínová Emília</t>
  </si>
  <si>
    <t>037/7894115</t>
  </si>
  <si>
    <t>balazovaeva@azet.sk</t>
  </si>
  <si>
    <t>Eva Balážová - zast.</t>
  </si>
  <si>
    <t>035/ 6420 772, 771</t>
  </si>
  <si>
    <t>Kissová-ved šj, Štefan Szaraz-riad</t>
  </si>
  <si>
    <t>035/640 1083, fax6401 077</t>
  </si>
  <si>
    <t>zspolgrun@stonline.sk</t>
  </si>
  <si>
    <t>Alena Korčeková - ved. ZŠS</t>
  </si>
  <si>
    <t>041/ 4346155,124- SML</t>
  </si>
  <si>
    <t>zsop481@pobox.sk</t>
  </si>
  <si>
    <t>Vorčáková Margita - ved. Šj</t>
  </si>
  <si>
    <t>043/ 55 24 704, 0903 27 35 86</t>
  </si>
  <si>
    <t>Grobarčíková Alena - účtovníčka</t>
  </si>
  <si>
    <t>043/ 5524 801</t>
  </si>
  <si>
    <t>zsorpol@pobox.sk, veronikabrncikova@centrum.sk</t>
  </si>
  <si>
    <t>Brnčíková Veronika-ved</t>
  </si>
  <si>
    <t>043/559 51 71, 0911/837 924</t>
  </si>
  <si>
    <t>Marta Poláková - ved. ZŠS</t>
  </si>
  <si>
    <t>043/ 5596 115</t>
  </si>
  <si>
    <t>zs.osikov@post.sk</t>
  </si>
  <si>
    <t>Mgr. Ľubomíra Mníková - riad.</t>
  </si>
  <si>
    <t>054/ 4791 147, 537</t>
  </si>
  <si>
    <t>zsozdany@zsozdany.edu.sk</t>
  </si>
  <si>
    <t>Alica Hrušková-asist učit</t>
  </si>
  <si>
    <t>047/ 5694 580, 163</t>
  </si>
  <si>
    <t>zspl@stonline.sk</t>
  </si>
  <si>
    <t>Mgr. Malvína Zvarová</t>
  </si>
  <si>
    <t>044/5590 341</t>
  </si>
  <si>
    <t>pastuchov@zoznam.sk</t>
  </si>
  <si>
    <t>Mgr. Monika Hlavnová - učit.</t>
  </si>
  <si>
    <t>033/7449 577</t>
  </si>
  <si>
    <t>zspata240@gmail.com</t>
  </si>
  <si>
    <t>Mgr. Miroslav Antala riaditeľ školy</t>
  </si>
  <si>
    <t>031/ 7020 455, 031/ 78 60 128</t>
  </si>
  <si>
    <t>zs.pavlice@zoznam.sk, dankavarmusova@post.sk</t>
  </si>
  <si>
    <t xml:space="preserve"> Mgr. Varmusová Dana- riad.</t>
  </si>
  <si>
    <t>033/ 5590 228-volaťSML, 0915 44 57 62zle tc, volat len na 0908/081564 riaditelka</t>
  </si>
  <si>
    <t>skola@zsmojmirovapy.edu.sk</t>
  </si>
  <si>
    <t>Mária Koclíková-ved šj</t>
  </si>
  <si>
    <t>033/76 25 347</t>
  </si>
  <si>
    <t>kuchyna@9zspn.sk, stravovna@gmail.com</t>
  </si>
  <si>
    <t>Alena Brezovská</t>
  </si>
  <si>
    <t>033/7625927, 0903 556 001</t>
  </si>
  <si>
    <t>miriam.horvathova@post.sk</t>
  </si>
  <si>
    <t>Ing. Miriam Horváthová - učit.</t>
  </si>
  <si>
    <t>036/ 7727 124, 0903 294 225, nove c.0902 180536 - bernatova</t>
  </si>
  <si>
    <t>zs-podolie post.sk</t>
  </si>
  <si>
    <t>Oľga Rajniaková, Ľubica Barteková - upratovačky, kt. majú na starosti mliečnu ligu</t>
  </si>
  <si>
    <t>p. Jaduš - školský bufet</t>
  </si>
  <si>
    <t>Mgr. Monika hlinková - koordinátor mliečnej ligy</t>
  </si>
  <si>
    <t>zskvacany@centrum.sk</t>
  </si>
  <si>
    <t>Júlia Gromská - ekonómka školy 0915/210658</t>
  </si>
  <si>
    <t>PaedDr. Markéta Krupová</t>
  </si>
  <si>
    <t>p. Božena Zonová</t>
  </si>
  <si>
    <t>p. Eva Ondrušová - vychovávateľka</t>
  </si>
  <si>
    <t>Ing. Eva Šimšálková - učit.</t>
  </si>
  <si>
    <t>042/ 4631 339, 4642 602, 0918 373154</t>
  </si>
  <si>
    <t>jana.jellusova@centrum.sk</t>
  </si>
  <si>
    <t>042/4631 956, 0905 153 804</t>
  </si>
  <si>
    <t>Janka Jellúšová</t>
  </si>
  <si>
    <t>Mária Kovaličková - ved. ZŠS</t>
  </si>
  <si>
    <t>043/ 5594 287,0908/024 289 SML</t>
  </si>
  <si>
    <t>skola@zsrakovec.edu.sk</t>
  </si>
  <si>
    <t>Mgr. Dana Volčková - zast.</t>
  </si>
  <si>
    <t>056/6889126,125,127</t>
  </si>
  <si>
    <t>zssp.rakovice@post.sk</t>
  </si>
  <si>
    <t xml:space="preserve"> Ida Samuhelová-učt</t>
  </si>
  <si>
    <t>033/7796 108, 0908 771 608</t>
  </si>
  <si>
    <t>zsrakovice@zsrakovice.edu.sk</t>
  </si>
  <si>
    <t>Mgr. Janosikova</t>
  </si>
  <si>
    <t>033/ 7796 111</t>
  </si>
  <si>
    <t>hmarcel@atlas.sk, marcel.hudec@post.sk</t>
  </si>
  <si>
    <t>Emma Vargová uč.</t>
  </si>
  <si>
    <t>0905 312 510, 047/ 4398 164, 0905500729</t>
  </si>
  <si>
    <t>zsrastislavice@zoznam.sk, csipakova@zoznam.sk</t>
  </si>
  <si>
    <t>Petronela Markovicova</t>
  </si>
  <si>
    <t>035/ 6478 155</t>
  </si>
  <si>
    <t>zs.ratkova@zsratkova.edu.sk</t>
  </si>
  <si>
    <t>Mgr. Anna Nagajová</t>
  </si>
  <si>
    <t xml:space="preserve"> 047/ 5491 111</t>
  </si>
  <si>
    <t>macha50@post.sk</t>
  </si>
  <si>
    <t>PaedDr. Jozef Sabol - riad., Mgr. Jana Macháčková-sml</t>
  </si>
  <si>
    <t>058/ 4881088,0905/ 409 556, 0918462971 - SML</t>
  </si>
  <si>
    <t>pslgrevuca@ferdonet.sk</t>
  </si>
  <si>
    <t>Ľubica Senková-SML</t>
  </si>
  <si>
    <t>058/ 4426401 - SML, 0905 347 961</t>
  </si>
  <si>
    <t>zsrimbana@zsrimbana.edu.sk</t>
  </si>
  <si>
    <t>Marcela Katreniaková - hospod.</t>
  </si>
  <si>
    <t>047/ 5495 221</t>
  </si>
  <si>
    <t>Anna Pinzíková - ved. ZŠS</t>
  </si>
  <si>
    <t>047/ 5622 750,0475622241</t>
  </si>
  <si>
    <t>skola@zsrovinka.edu.sk</t>
  </si>
  <si>
    <t>Zadžorová Zuzana - uč.</t>
  </si>
  <si>
    <t xml:space="preserve"> 02/ 4598 5219</t>
  </si>
  <si>
    <t>ppkladnj@zsruskov.edu.sk, miskova.lucia@gmail.com</t>
  </si>
  <si>
    <t>Mgr.Lucia Mišáková</t>
  </si>
  <si>
    <t>055/ 6941 420</t>
  </si>
  <si>
    <t>Viera Cabanová - ved. ZŠS</t>
  </si>
  <si>
    <t>044/ 4353 257</t>
  </si>
  <si>
    <t>e.hrbekova@post.sk, info@nasaskola.sk,ewa.hrbekova@gmail.com</t>
  </si>
  <si>
    <t>Hrbeková Eva - učit</t>
  </si>
  <si>
    <t>0918/707108 - SML</t>
  </si>
  <si>
    <t>Kelčíková Ingrid ved ŠJ</t>
  </si>
  <si>
    <t>044/ 435 4209, 044/ 4329510</t>
  </si>
  <si>
    <t>zs.sahy@azet.sk, grosaftova.m@centrum.sk</t>
  </si>
  <si>
    <t>Mgr. Miloslava Grošaftová- učit</t>
  </si>
  <si>
    <t>0907 053 472, 036/ 74 111 84</t>
  </si>
  <si>
    <t>skola@zshollehosala.sk</t>
  </si>
  <si>
    <t>Jana Vrábelová - uči</t>
  </si>
  <si>
    <t>031 / 7715666, 0915 750 095</t>
  </si>
  <si>
    <t>office@zskrsala.sk, isabova@salamon.sk, ivanova.zuzana@centrum.sk</t>
  </si>
  <si>
    <t>Ivanová Zuzana, ved ŠJ</t>
  </si>
  <si>
    <t xml:space="preserve"> 031/ 7705 811(12) </t>
  </si>
  <si>
    <t>szssala@zmail.sk</t>
  </si>
  <si>
    <t>Mgr. Ľubica Nyiregyházká - učit.</t>
  </si>
  <si>
    <t>031/ 7705 247</t>
  </si>
  <si>
    <t>lesko.anna@pobox.sk</t>
  </si>
  <si>
    <t>Ing. Vladimír Jánošík-riad., Anna Lešková-učit SML</t>
  </si>
  <si>
    <t>051 / 4597227 ZS, 0908 082 528</t>
  </si>
  <si>
    <t>p. Pavlíková - zodp.osoba,  Mgr. Helena Ledecká-riad.,</t>
  </si>
  <si>
    <t>046 /  5487195-riad.aj skladn.- doobeda</t>
  </si>
  <si>
    <t>zasedlice@zasedlice.edu.sk</t>
  </si>
  <si>
    <t>Mgr. Štefan Rimák - zast.</t>
  </si>
  <si>
    <t>051/ 7782 217</t>
  </si>
  <si>
    <t>Kobelová Gabriela - ved. ZŠS</t>
  </si>
  <si>
    <t>02/ 4592 4232</t>
  </si>
  <si>
    <t>skolkasihelne@orava.sk</t>
  </si>
  <si>
    <t>Špigurová Marta - ved. Šj</t>
  </si>
  <si>
    <t>043/ 55 94 157</t>
  </si>
  <si>
    <t>viera.bodakova@zoznam.sk, zssirnik@zoznam.sk</t>
  </si>
  <si>
    <t>Viktória Kalanová-učit</t>
  </si>
  <si>
    <t xml:space="preserve"> 056/ 6790 265, 0907550627</t>
  </si>
  <si>
    <t>zssiroke@post.sk</t>
  </si>
  <si>
    <t>Mgr.Anna Kaščáková</t>
  </si>
  <si>
    <t>0907/930857</t>
  </si>
  <si>
    <t>zs.skacany@zoznam.sk</t>
  </si>
  <si>
    <t>Mária Ďurišová - ved. ZŠS</t>
  </si>
  <si>
    <t>038/ 7488 101</t>
  </si>
  <si>
    <t>zsvajanskeho@stonline.sk</t>
  </si>
  <si>
    <t>Púdelková Valéria - sekr., Svobodová Margita - školníčka SML</t>
  </si>
  <si>
    <t>034 / 6965123</t>
  </si>
  <si>
    <t>skola@zsslanec.edu.sk</t>
  </si>
  <si>
    <t>Ing. Janette Belová - ekon.</t>
  </si>
  <si>
    <t>055/ 6966 952</t>
  </si>
  <si>
    <t>zsslovlupca@post.sk</t>
  </si>
  <si>
    <t>Mgr. René Kováčik - zast.</t>
  </si>
  <si>
    <t>048/ 4187 777</t>
  </si>
  <si>
    <t>zspsksmi@zspsksmi.sk, jerdonekova@orangemail.sk,maria.jerdonekova@post.sk</t>
  </si>
  <si>
    <t>Mengerová, Jerdoneková - hosp.</t>
  </si>
  <si>
    <t>053/ 4431 208</t>
  </si>
  <si>
    <t>skolasmolnik@stonline.sk</t>
  </si>
  <si>
    <t xml:space="preserve">Katarína Čermáková - ved. </t>
  </si>
  <si>
    <t>053/4799 042, 0903 222 993</t>
  </si>
  <si>
    <t>cirkzs@stonline.sk</t>
  </si>
  <si>
    <t>Drančáková Beáta-zast</t>
  </si>
  <si>
    <t>057/ 7622 361</t>
  </si>
  <si>
    <t>zsspacince@stonline.sk</t>
  </si>
  <si>
    <t>Lea Borisová - vedúca šj</t>
  </si>
  <si>
    <t>033/5573188</t>
  </si>
  <si>
    <t>gabriela.pliskova@centrum.sk</t>
  </si>
  <si>
    <t>Mgr. Plišková Gabriela</t>
  </si>
  <si>
    <t>0910 927 704, 052/ 4581 752</t>
  </si>
  <si>
    <t>vlastafarkasovska@gmail.com</t>
  </si>
  <si>
    <t>Vlasta Farkašovská - ved. ZŠS</t>
  </si>
  <si>
    <t>053/ 4461 982</t>
  </si>
  <si>
    <t>zsnejedlehosnv@centrum.sk</t>
  </si>
  <si>
    <t>Jana Mrugová - ved. ZŠS</t>
  </si>
  <si>
    <t>053/ 4466 366</t>
  </si>
  <si>
    <t>skola@zshutnsnv.edu.sk, mseligova@centrum.sk</t>
  </si>
  <si>
    <t>Mária Šeligová - ved. ZŠS</t>
  </si>
  <si>
    <t>053/418 20 19</t>
  </si>
  <si>
    <t>Heidy Kuchárová - ved. ZŠS</t>
  </si>
  <si>
    <t>0907 946 247, 053/ 4465 803</t>
  </si>
  <si>
    <t>Tkáčová Helena - ved. ZŠS</t>
  </si>
  <si>
    <t>053/ 4461 120</t>
  </si>
  <si>
    <t>zslipova@pobox.sk</t>
  </si>
  <si>
    <t>Tatiana Ovčiariková - hosp.</t>
  </si>
  <si>
    <t>053/ 4426 241</t>
  </si>
  <si>
    <t>zastupcatv@atlas.sk</t>
  </si>
  <si>
    <t>Mgr. Oľga Kocurková - zast.</t>
  </si>
  <si>
    <t>053/446 13 90, 053/ 4462 923</t>
  </si>
  <si>
    <t>Alena Cibuľová - ved. ZŠS</t>
  </si>
  <si>
    <t>052/ 7738 401</t>
  </si>
  <si>
    <t>jadalen@zskomspv.edu.sk</t>
  </si>
  <si>
    <t>Ing.Pavol Hubka-riad., Jana Kántorová-ved.SJ SML</t>
  </si>
  <si>
    <t>053 / 4495444 riad., 4495541-ved.SML</t>
  </si>
  <si>
    <t>spzssl@spzssl.sk</t>
  </si>
  <si>
    <t>Mgr. Darina Jeleňová - zast.</t>
  </si>
  <si>
    <t>052/ 4321 006.0903/637400</t>
  </si>
  <si>
    <t>Anna Kimleová - ved. ZŠS</t>
  </si>
  <si>
    <t>032/ 7763 022</t>
  </si>
  <si>
    <t>Darina Martincová-ved šj</t>
  </si>
  <si>
    <t>048 / 4199224</t>
  </si>
  <si>
    <t>zs.stulany@centrum.sk</t>
  </si>
  <si>
    <t>Eva Kočišová - učit.</t>
  </si>
  <si>
    <t>054/ 7393 148</t>
  </si>
  <si>
    <t>obec.stvrtok@stonline.sk</t>
  </si>
  <si>
    <t>Ľubica Reháková - ved. ZŠS, Kočická Bohumila-riad</t>
  </si>
  <si>
    <t>032/ 6490204, 0907135043</t>
  </si>
  <si>
    <t>zs.surany.snp@pobox.sk</t>
  </si>
  <si>
    <t>Kostolná Emília - upratovačka</t>
  </si>
  <si>
    <t>035/ 65 00 925</t>
  </si>
  <si>
    <t>zssurovce@atlas.sk</t>
  </si>
  <si>
    <t>Zuzana Gábrišová-ved.</t>
  </si>
  <si>
    <t>033/5595258</t>
  </si>
  <si>
    <t>zs.svatoplukovo@post.sk</t>
  </si>
  <si>
    <t>Nerečová Zuzana - riadit</t>
  </si>
  <si>
    <t>037/77 98 751, 0907 398 424</t>
  </si>
  <si>
    <t>szsisvidnik@stonline.sk</t>
  </si>
  <si>
    <t>Natália Poperníková - ved. ZŠS</t>
  </si>
  <si>
    <t>054/ 7881 787, volať na t. č. 0905 938 287</t>
  </si>
  <si>
    <t>zssvinna@inmail.sk</t>
  </si>
  <si>
    <t>Mária Kollárová-riad</t>
  </si>
  <si>
    <t>032/ 6487 212, 0911 229 651</t>
  </si>
  <si>
    <t>zoozzsssvit post.sk</t>
  </si>
  <si>
    <t>Mgr. Peter Čuňočka - učit.</t>
  </si>
  <si>
    <t xml:space="preserve">0908 970 743 - .Čuňočka, 052/7755235 </t>
  </si>
  <si>
    <t>spravca@zssvodin.edu.sk, lacuskova1@mail.t-com.sk</t>
  </si>
  <si>
    <t>Mgr. Slavomíra Lacušková - učit.</t>
  </si>
  <si>
    <t>036/ 7594 121</t>
  </si>
  <si>
    <t>zatapesovo@centrum.sk</t>
  </si>
  <si>
    <t>Jarmila Vnučaková - učit.</t>
  </si>
  <si>
    <t>0902 362 803, 043/ 5525 253</t>
  </si>
  <si>
    <t>jedalen@zsmlynari.edu.sk</t>
  </si>
  <si>
    <t>Ing. Helena Sobanská</t>
  </si>
  <si>
    <t>037/ 642 6903</t>
  </si>
  <si>
    <t>Rozália Csongárová ved.</t>
  </si>
  <si>
    <t>031/7795353</t>
  </si>
  <si>
    <t>skola@in.slovanet.sk</t>
  </si>
  <si>
    <t>Mgr. Lívia Jurášová, Csongárová Rozália-ved šj</t>
  </si>
  <si>
    <t>031 / 7795326</t>
  </si>
  <si>
    <t>Mgr. Beáta Ziliziová - učit.</t>
  </si>
  <si>
    <t>031/ 7795 334</t>
  </si>
  <si>
    <t>rdmto@stonline.sk</t>
  </si>
  <si>
    <t>Valéria Huszárová - ved. ZŠS</t>
  </si>
  <si>
    <t>047/ 5522 587</t>
  </si>
  <si>
    <t>Matúšová Lýdia uč.</t>
  </si>
  <si>
    <t>033/ 7798 275, 0905149293-volať  0908657667</t>
  </si>
  <si>
    <t>Oľga Mikušová</t>
  </si>
  <si>
    <t>033/7798292, 09081420259-zle c.</t>
  </si>
  <si>
    <t>p.Žáčiková</t>
  </si>
  <si>
    <t>032 - 6596 803-volať, 0904 475 030 Mošková</t>
  </si>
  <si>
    <t>dmtn@centrum.sk, dmtn.direktor@centrum.sk</t>
  </si>
  <si>
    <t>obj. - Majzlánová, zodpov. Ing. Emília Olejárová - ved ZŠS</t>
  </si>
  <si>
    <t>032/6523707</t>
  </si>
  <si>
    <t>Vladovičová-ved. SJ</t>
  </si>
  <si>
    <t>033  /  5543249 - ved.</t>
  </si>
  <si>
    <t>zlatica.murrayova@post.sk</t>
  </si>
  <si>
    <t>Zlatica Murrayova</t>
  </si>
  <si>
    <t>043/ 5391 076, 0915 141 350</t>
  </si>
  <si>
    <t>jana.lepackova@centrum.sk</t>
  </si>
  <si>
    <t>Mgr. Michaela Jarošová-koordin.zdravej školy, Jana Lepáčková - vychov SML</t>
  </si>
  <si>
    <t>043 / 5392469, 0904 188 566</t>
  </si>
  <si>
    <t>zsturany@centrum.sk</t>
  </si>
  <si>
    <t>Stančíková Anna - ved. Šj</t>
  </si>
  <si>
    <t>043/430 78 23</t>
  </si>
  <si>
    <t>annadebnarova@centrum.sk</t>
  </si>
  <si>
    <t>Anna Debnárová</t>
  </si>
  <si>
    <t>0904 374 969, 041/ 5989 192</t>
  </si>
  <si>
    <t>skola@zatvrdosovce.edu.sk</t>
  </si>
  <si>
    <t>Mgr. Jana Micsinaiová - riad.</t>
  </si>
  <si>
    <t>035/ 6492 512</t>
  </si>
  <si>
    <t>skola@zsudavske.edu.sk</t>
  </si>
  <si>
    <t>Anna Procházková - ved. ZŠS</t>
  </si>
  <si>
    <t>057/ 7796 114</t>
  </si>
  <si>
    <t>dozsova@pobox.sk</t>
  </si>
  <si>
    <t>Katarína Dózsová - vychov.</t>
  </si>
  <si>
    <t>043/ 4294 101</t>
  </si>
  <si>
    <t>Ing. Štefan Švarda-riad., Beáta Brezová -ved.SJ SML.</t>
  </si>
  <si>
    <t>056 / 6382427, 0905 178 627 riad.+ved.,056/6383484-sml</t>
  </si>
  <si>
    <t>Mikušová Monika</t>
  </si>
  <si>
    <t>0907/ 060 558, 037/7781 131, 0918 547 368</t>
  </si>
  <si>
    <t>rdmvl@mail.t-com.sk</t>
  </si>
  <si>
    <t>Safianová</t>
  </si>
  <si>
    <t>034/77 94 484, 0908 441 709</t>
  </si>
  <si>
    <t>Mgr. Mária Džodlová - zast., Hudáková Anna-škol, Jalčová-upr</t>
  </si>
  <si>
    <t>053/ 4893 3325</t>
  </si>
  <si>
    <t>mkriskova@zoznam.sk</t>
  </si>
  <si>
    <t>Radk Ružeková - učiteľka</t>
  </si>
  <si>
    <t>033/ 6476 147</t>
  </si>
  <si>
    <t>riaditel@zsvinicne.edu.sk</t>
  </si>
  <si>
    <t>Mgr. Chrappová Jana-riad.,  Mariana Bučeková - školníčka SML</t>
  </si>
  <si>
    <t>0904 329 317, 033/ 6476 288</t>
  </si>
  <si>
    <t>riaditel@zsvislanka.edu.sk</t>
  </si>
  <si>
    <t>PaedDr. Ján Čuba-riad., Mgr. Daniela Kravcová-učitel SML</t>
  </si>
  <si>
    <t>052 / 4921014 - Šulkovská</t>
  </si>
  <si>
    <t>jedlicka3@post.sk, vistuk.zsms@post.sk</t>
  </si>
  <si>
    <t>Mgr. Koreňová Daniela</t>
  </si>
  <si>
    <t>033/ 6446 112</t>
  </si>
  <si>
    <t>Mgr. Mária Faklová-učit</t>
  </si>
  <si>
    <t>048/ 4188 135, 0918 543 006</t>
  </si>
  <si>
    <t>riaditel@zsvojvrable.edu.sk</t>
  </si>
  <si>
    <t>Mgr. Eva Švecová - zást.</t>
  </si>
  <si>
    <t xml:space="preserve">037/7833746-SML, 0903/757889- riad. </t>
  </si>
  <si>
    <t>riaditelka@zsvyhne.edu.sk, l.knoppova@centrum.sk</t>
  </si>
  <si>
    <t>Mgr. Ľubica Knoppová- zást.</t>
  </si>
  <si>
    <t xml:space="preserve"> 045/ 6772 117</t>
  </si>
  <si>
    <t>Mgr. Jarmila Sarčaková-riad., Jana Gaľová.ved.SJ SML</t>
  </si>
  <si>
    <t>057 / 7393185, 7480493,0902305116</t>
  </si>
  <si>
    <t>riaditel@zsvkubin.edu.sk, skola@zsvkubin.edu.sk</t>
  </si>
  <si>
    <t>Mgr. Ľudmila Fajčáková</t>
  </si>
  <si>
    <t>043/ 5866 088.0905413161</t>
  </si>
  <si>
    <t>zskelcov@post.sk</t>
  </si>
  <si>
    <t>Mária Pivková, riad.</t>
  </si>
  <si>
    <t>041/ 4364 372,041/4364490</t>
  </si>
  <si>
    <t>zszabiedovo@zszabiedovo.edu.sk, bullova.k@centrum.sk</t>
  </si>
  <si>
    <t>Katarína Bullová - vychov.</t>
  </si>
  <si>
    <t>043/ 5392 650, 0903 153 792</t>
  </si>
  <si>
    <t>fabian@zszahradne.edu.sk</t>
  </si>
  <si>
    <t>Jana Stedinová - učit.</t>
  </si>
  <si>
    <t>0908 800 162, 051/ 4557 721,090088001</t>
  </si>
  <si>
    <t>dedzakarovce@stonline.sk</t>
  </si>
  <si>
    <t>Petričková Oľga - ved. ZŠS</t>
  </si>
  <si>
    <t>053/ 4822 748 kl.16, 0915941315</t>
  </si>
  <si>
    <t>katka.horska@orangemail.sk, zszdiar@pobox.sk</t>
  </si>
  <si>
    <t>Ing. Katarína Horská-učit</t>
  </si>
  <si>
    <t>052/ 4498 184,</t>
  </si>
  <si>
    <t>zszemsady@stonline.sk</t>
  </si>
  <si>
    <t>Mgr. Nikola Hudecová-učiteľka 2.stupňa</t>
  </si>
  <si>
    <t>031/7861128</t>
  </si>
  <si>
    <t>zesvjmeg@stonline.sk</t>
  </si>
  <si>
    <t>Mgr. Császárová Magdaléna - zast. riad.</t>
  </si>
  <si>
    <t>031/ 7798 506</t>
  </si>
  <si>
    <t>zrs@zsmartinska.sk</t>
  </si>
  <si>
    <t>Mgr. Mária Huzlíková - zast.</t>
  </si>
  <si>
    <t>041/ 5252 774</t>
  </si>
  <si>
    <t>zbrrhorn@zslichza.edu.sk, jana.fratrikova@post.sk</t>
  </si>
  <si>
    <t>Jana Frátriková - tajom.</t>
  </si>
  <si>
    <t>041/ 7243 634</t>
  </si>
  <si>
    <t>z.skola@zoznam.sk</t>
  </si>
  <si>
    <t xml:space="preserve">Deriggová Mária, Holečková -riad, </t>
  </si>
  <si>
    <t>041/ 5662 303</t>
  </si>
  <si>
    <t>karpatska@post.sk</t>
  </si>
  <si>
    <t>Priesolova Zdenka</t>
  </si>
  <si>
    <t>041-525 2842, RIAD.-041 / 5253987</t>
  </si>
  <si>
    <t>FarkasovaE@zoznam.sk</t>
  </si>
  <si>
    <t>Farkašová Etela</t>
  </si>
  <si>
    <t>031/ 5692 576</t>
  </si>
  <si>
    <t>zsmojmirova@zmail.sk</t>
  </si>
  <si>
    <t>Helena Králiková - ved., Anna Biringerová - ekon.</t>
  </si>
  <si>
    <t>037/ 6323 564,5</t>
  </si>
  <si>
    <t>Anna Bieliková - ved. ZŠS</t>
  </si>
  <si>
    <t>037/ 6322 836, 6422835</t>
  </si>
  <si>
    <t>skolazubak@seznam.cz</t>
  </si>
  <si>
    <t>PaeDr. Ivanišová Viera-zast</t>
  </si>
  <si>
    <t>042/ 4683 033, 0903/248752</t>
  </si>
  <si>
    <t>Janka Grobarčíková - ved. ZŠS</t>
  </si>
  <si>
    <t xml:space="preserve"> 043/ 5583 126 ,0911/152558</t>
  </si>
  <si>
    <t>zszubrohlava@zoznam.sk</t>
  </si>
  <si>
    <t xml:space="preserve"> 043/ 5583 125 </t>
  </si>
  <si>
    <t>pajerska@ms.zvolen.sk</t>
  </si>
  <si>
    <t>Pajerská-ved šj</t>
  </si>
  <si>
    <t>045/ 5333 484, 0911 304 959</t>
  </si>
  <si>
    <t>tapesovo@mail.t-com.sk</t>
  </si>
  <si>
    <t>Sterculova Zuzana</t>
  </si>
  <si>
    <t>0908/832 885-volať, 043 / 5525268</t>
  </si>
  <si>
    <t>ms.precin@mail.t/com.skzsprencov.edu.sk</t>
  </si>
  <si>
    <t>Jarmila Briestenská</t>
  </si>
  <si>
    <t>042/4397034</t>
  </si>
  <si>
    <t>Kochanová Jitka - ved. Šj</t>
  </si>
  <si>
    <t>02-54411674</t>
  </si>
  <si>
    <t>85103</t>
  </si>
  <si>
    <t>84101</t>
  </si>
  <si>
    <t>97101</t>
  </si>
  <si>
    <t>02952</t>
  </si>
  <si>
    <t>Palčová Mária</t>
  </si>
  <si>
    <t>02/62319240</t>
  </si>
  <si>
    <t>Felingová - ved. ZŠS</t>
  </si>
  <si>
    <t>033/ 5516 009</t>
  </si>
  <si>
    <t>Satinová Viera vedúca</t>
  </si>
  <si>
    <t>02/64362634</t>
  </si>
  <si>
    <t>juraj@zsenerpd.edu.sk</t>
  </si>
  <si>
    <t>Mgr. Viera Dušičková-riad., Želmíra Nováková-vychov. SML</t>
  </si>
  <si>
    <t>046 /  5404413</t>
  </si>
  <si>
    <t>bombiakova@zoznam.sk, zsnovakova@azet.sk</t>
  </si>
  <si>
    <t>Zdena Snováková - ved. ZŠS</t>
  </si>
  <si>
    <t>043/ 5524 743</t>
  </si>
  <si>
    <t>Kralovičová Milada, Nečas Drahotín-riaditeľ</t>
  </si>
  <si>
    <t>034/6536126, 123</t>
  </si>
  <si>
    <t>katarinacermakova@centrum.sk</t>
  </si>
  <si>
    <t>053/4799042</t>
  </si>
  <si>
    <t>szsdca@slovanet.sk</t>
  </si>
  <si>
    <t>Filová Emília-eko</t>
  </si>
  <si>
    <t>042/444 11 59, 0905/ 962 792</t>
  </si>
  <si>
    <t>SKOLSKA JEDALEN PRI MS</t>
  </si>
  <si>
    <t>TABAKOVA 10</t>
  </si>
  <si>
    <t>KARADZICOVA 51</t>
  </si>
  <si>
    <t>ZAKL.SKOLA,SKOLS.JEDALEN</t>
  </si>
  <si>
    <t>UL.SLOVANSKA 1415/7</t>
  </si>
  <si>
    <t>ZAKLADNA SKOLA</t>
  </si>
  <si>
    <t>MIKUSOVCE 16</t>
  </si>
  <si>
    <t>ZAKLADNA SKOLA I.STUPNA</t>
  </si>
  <si>
    <t>BLATNICA 310</t>
  </si>
  <si>
    <t>STUROVA 231</t>
  </si>
  <si>
    <t>TETIS s.r.o.</t>
  </si>
  <si>
    <t>LIPNICKA 422</t>
  </si>
  <si>
    <t>Stredna priemyselnaSkola</t>
  </si>
  <si>
    <t>Komenskeho 1</t>
  </si>
  <si>
    <t>GYMNAZIUM ANGELY MERICI</t>
  </si>
  <si>
    <t>HVIEZDOSLAVOVA 10</t>
  </si>
  <si>
    <t>SKOLSKA JEDALEN PRI ZS</t>
  </si>
  <si>
    <t>I.BUKOVCANA 3</t>
  </si>
  <si>
    <t>Kvacany 227</t>
  </si>
  <si>
    <t>Zakladna skola s MS</t>
  </si>
  <si>
    <t>Hradna 342</t>
  </si>
  <si>
    <t>Spojena cirkevna skola</t>
  </si>
  <si>
    <t>Dlhe hony 3522/2</t>
  </si>
  <si>
    <t>Rybarska 2</t>
  </si>
  <si>
    <t>Zariadenie skols.str.ZS</t>
  </si>
  <si>
    <t>Benkova ul.34</t>
  </si>
  <si>
    <t>Materska skola a skolska</t>
  </si>
  <si>
    <t>Nam.A Hlinku 32</t>
  </si>
  <si>
    <t>Skolska Jedalen priZSaMS</t>
  </si>
  <si>
    <t>I.BUKOVCANA 1</t>
  </si>
  <si>
    <t>SPECIALNA ZAKL.SKOLA</t>
  </si>
  <si>
    <t>Skolska 386/1</t>
  </si>
  <si>
    <t>Horne Obdokovce 393</t>
  </si>
  <si>
    <t>Skolska kuchyna-jedalen</t>
  </si>
  <si>
    <t>Rovniankova 8</t>
  </si>
  <si>
    <t>Bulikova 25</t>
  </si>
  <si>
    <t>MS a dets.jasle Slniecko</t>
  </si>
  <si>
    <t>Tr.Dr.V.Clementisa 59</t>
  </si>
  <si>
    <t>Zakladna skola G.Juhasza</t>
  </si>
  <si>
    <t>J.Jesenskeho 41</t>
  </si>
  <si>
    <t>J.D.Matejovie 539</t>
  </si>
  <si>
    <t>Spec.ZSa prakticka skola</t>
  </si>
  <si>
    <t>Pribinova 16/1</t>
  </si>
  <si>
    <t>Horný Kelčov 658</t>
  </si>
  <si>
    <t>VYSOKÁ NAD KYSUCOU</t>
  </si>
  <si>
    <t>023 55</t>
  </si>
  <si>
    <t>Zubák 192</t>
  </si>
  <si>
    <t>ZUBÁK</t>
  </si>
  <si>
    <t>020 64</t>
  </si>
  <si>
    <t>Pifflova 10</t>
  </si>
  <si>
    <t>Zariadenie škol. strav. pri ZŠ s MŠ</t>
  </si>
  <si>
    <t>Nové Sady 377</t>
  </si>
  <si>
    <t>NOVÉ SADY</t>
  </si>
  <si>
    <t>951 24</t>
  </si>
  <si>
    <t>Hargašova 5</t>
  </si>
  <si>
    <t xml:space="preserve">Stredné odborné učilište </t>
  </si>
  <si>
    <t>Levická cesta 40</t>
  </si>
  <si>
    <t>Majcichov 536</t>
  </si>
  <si>
    <t>MAJCICHOV</t>
  </si>
  <si>
    <t>Hollého 3</t>
  </si>
  <si>
    <t>HLOHOVEC</t>
  </si>
  <si>
    <t>922 42</t>
  </si>
  <si>
    <t>Základná škola Jána Hollého</t>
  </si>
  <si>
    <t>Hollého 1950/48</t>
  </si>
  <si>
    <t>ŠAĽA</t>
  </si>
  <si>
    <t>92705</t>
  </si>
  <si>
    <t>Školská 897</t>
  </si>
  <si>
    <t>MOJMÍROVCE</t>
  </si>
  <si>
    <t>Základná škola s v. j. m.</t>
  </si>
  <si>
    <t>Hlavná 1</t>
  </si>
  <si>
    <t>ŽIHÁREC</t>
  </si>
  <si>
    <t>Štvrtok 57</t>
  </si>
  <si>
    <t>ŠTVRTOK</t>
  </si>
  <si>
    <t>Školská 285</t>
  </si>
  <si>
    <t>ČÁRY</t>
  </si>
  <si>
    <t>Školská 439/12</t>
  </si>
  <si>
    <t>DOLNÁ KRUPÁ</t>
  </si>
  <si>
    <t>Zariadenie školského stravovania</t>
  </si>
  <si>
    <t>Farská 47</t>
  </si>
  <si>
    <t>HLADOVKA</t>
  </si>
  <si>
    <t>Turie 394</t>
  </si>
  <si>
    <t>TURIE</t>
  </si>
  <si>
    <t>013 12</t>
  </si>
  <si>
    <t>Horné Obdokovce 393</t>
  </si>
  <si>
    <t>HORNÉ OBDOKOVCE</t>
  </si>
  <si>
    <t>Špeciálna základná škola internátna</t>
  </si>
  <si>
    <t>Partizánska 52</t>
  </si>
  <si>
    <t>SVIDNÍK</t>
  </si>
  <si>
    <t>Detvianska Huta 369</t>
  </si>
  <si>
    <t>DETVIANSKA HUTA</t>
  </si>
  <si>
    <t>Šarišské Dravce 20</t>
  </si>
  <si>
    <t xml:space="preserve">ŠARIŠSKÉ DRAVCE </t>
  </si>
  <si>
    <t>08273</t>
  </si>
  <si>
    <t>Domaniža 419</t>
  </si>
  <si>
    <t>DOMANIŽA</t>
  </si>
  <si>
    <t>Základná škola s v.j.s. a m.</t>
  </si>
  <si>
    <t>Hlavná 9/5</t>
  </si>
  <si>
    <t>RAPOVCE</t>
  </si>
  <si>
    <t>Osikov 102</t>
  </si>
  <si>
    <t>OSIKOV</t>
  </si>
  <si>
    <t>Mostná 47</t>
  </si>
  <si>
    <t>972 51</t>
  </si>
  <si>
    <t>Hlavná 230</t>
  </si>
  <si>
    <t xml:space="preserve">KRÁĽOVÁ NAD VÁHOM </t>
  </si>
  <si>
    <t>Červený kameň 228</t>
  </si>
  <si>
    <t>ČERVENÝ KAMEŇ</t>
  </si>
  <si>
    <t>Hlavná  239</t>
  </si>
  <si>
    <t>TREBATICE</t>
  </si>
  <si>
    <t>922 10</t>
  </si>
  <si>
    <t xml:space="preserve"> Školská jedáleň Stredná poľnohospodárska škola</t>
  </si>
  <si>
    <t>VEĽKÉ KAPUŠANY</t>
  </si>
  <si>
    <t>07901</t>
  </si>
  <si>
    <t>Jilemnického 36</t>
  </si>
  <si>
    <t xml:space="preserve">VEĽKÉ KOSTOĽANY </t>
  </si>
  <si>
    <t>Hronské Kľačany 322</t>
  </si>
  <si>
    <t>HRONSKÉ KĽAČANY</t>
  </si>
  <si>
    <t>Krátka 2</t>
  </si>
  <si>
    <t>Družstevná 201</t>
  </si>
  <si>
    <t>PONIKY</t>
  </si>
  <si>
    <t>Hlavná 24/327</t>
  </si>
  <si>
    <t>DUBOVÁ</t>
  </si>
  <si>
    <t>Fričkovce 21</t>
  </si>
  <si>
    <t>FRIČKOVCE</t>
  </si>
  <si>
    <t>Kpt.Nálepku 260</t>
  </si>
  <si>
    <t>POHORELÁ</t>
  </si>
  <si>
    <t>97669</t>
  </si>
  <si>
    <t>PaedDr. Adriana Scipáková - riaditeľka školy</t>
  </si>
  <si>
    <t>p. Markovičová Petronela - vedúca ŠJ</t>
  </si>
  <si>
    <t>Mgr. Habasová Zlatuša - riaditeľka prostredníctvom triednych učiteľov, vychovávateliek škol. Klubu detí</t>
  </si>
  <si>
    <t>Vedúca SJ + dozor konajúci učiteľ</t>
  </si>
  <si>
    <t>p. Petričková - gazdiná 3.samostatnej skupiny 053/4822748, 0915/941 315</t>
  </si>
  <si>
    <t>Kuchárka v šk. jedálni</t>
  </si>
  <si>
    <t>Vedúca šk. jedálne, riaditeľka školy, triedny učiteľ</t>
  </si>
  <si>
    <t>pomocná kuchárka</t>
  </si>
  <si>
    <t>Zástupkyňa RŠ + triedny učitelia</t>
  </si>
  <si>
    <t>p. Borisová Lea - veúca ŠJ</t>
  </si>
  <si>
    <t>p. Brezovská Alena - vedúca ŠJ, stravovna@gmail.com</t>
  </si>
  <si>
    <t xml:space="preserve">zshrlh@post.sk </t>
  </si>
  <si>
    <t>Mgr. Eva Kočišová - učiteľka, zs.stulany@centrum.sk</t>
  </si>
  <si>
    <t>p. Kostolná - upratovačka, zs.surany.snp@pobox.sk</t>
  </si>
  <si>
    <t>Spojená škola</t>
  </si>
  <si>
    <t>Rákocziho 23</t>
  </si>
  <si>
    <t>Kráľovský Chlmec</t>
  </si>
  <si>
    <t>077 01</t>
  </si>
  <si>
    <t>kunv@pobox.sk</t>
  </si>
  <si>
    <t>In. Viera Kunová, učiteľka odborných predmetov</t>
  </si>
  <si>
    <t>Požiarna 1291/26</t>
  </si>
  <si>
    <t>Hlavná kuchárka</t>
  </si>
  <si>
    <t>riaditeľka MŠ + p. Jellúšová Jana, vedúca ŠJ , jana.jellusova@centrum.sk</t>
  </si>
  <si>
    <t>p. Kelecová Katarína - referentka, katarina.kelecova@centrum.sk</t>
  </si>
  <si>
    <t>p. Danielová - vychovávateľka, danielova5@post.sk</t>
  </si>
  <si>
    <t>p. Kurajová Marcela - vedúca ŠJ, marcelakurajova@post.sk</t>
  </si>
  <si>
    <t>p. Krenčanová Jana - ved. ŠJ</t>
  </si>
  <si>
    <t>p. Miková - zástupca RŠ</t>
  </si>
  <si>
    <t>Meliška Peter</t>
  </si>
  <si>
    <t>Mgr. Ľubica Nyiregyházká - učiteľka</t>
  </si>
  <si>
    <t>Ing. Gabriela Ivančová - učiteľka, gabriela.ivancova@post.sk</t>
  </si>
  <si>
    <t>Mgr. Milanová - zástupkyňa RŠ 0903/830590</t>
  </si>
  <si>
    <t>Anna Martincová</t>
  </si>
  <si>
    <t>Mária Lopatková - vedúca ŠJ 033/7796111, 033/7796144</t>
  </si>
  <si>
    <t>4.11.2008 a 30.3.2009</t>
  </si>
  <si>
    <t>ŽILINA - VLČINCE</t>
  </si>
  <si>
    <t>Levická 903</t>
  </si>
  <si>
    <t>Mária Lopatková - vedúca ŠJ 033/7796111, 033/7796144 + RIADITEĽKA ŠKOLY</t>
  </si>
  <si>
    <t>Štúrova 197/53</t>
  </si>
  <si>
    <t>Oľga Mikušová - riaditeľka ŠJ 0908/142259</t>
  </si>
  <si>
    <t>PhDr. Schmidtová Božena - vedúca ŠSZČ 0905/628914 office, 0905/926961 súkromné</t>
  </si>
  <si>
    <t>PhDr. Schmidtová Božena - vedúca ŠSZČ 0905/628914 office, 0905/926961 súkromné; vedúci záujmových útvarov &amp; vychovávatelia</t>
  </si>
  <si>
    <t>Mgr. Anna Kleinová - zástupkyňa RŠ 0908/560780</t>
  </si>
  <si>
    <t>Eva Seitlerová - riaditeľka ZŠ</t>
  </si>
  <si>
    <t>Eva Seitlerová - riaditeľka ZŠ + triedny učitelia</t>
  </si>
  <si>
    <t>p. Daniela Sláviková - zástupca RŠ 0904/588677, 033/7341137</t>
  </si>
  <si>
    <t>p. Daniela Sláviková - zástupca RŠ 0904/588677, 033/7341137 &amp; p. Snohová</t>
  </si>
  <si>
    <t>Michaela Mojžišová - učiteľka 0903/191777</t>
  </si>
  <si>
    <t>p. Marcela Katreniaková 047/5495221, 0903/531241</t>
  </si>
  <si>
    <t>p. Frátriková - tajomníčka školy 041/7248231, 0903/452131</t>
  </si>
  <si>
    <t>Mgr. Sońa Sklenárová - riaditeľka ZŠ + triedny učitelia</t>
  </si>
  <si>
    <t>Ing. Valovičová Ingrid - riaditeľka MŠ</t>
  </si>
  <si>
    <t>p. Viola Šuchová - kuchárka</t>
  </si>
  <si>
    <t>p. Balážová Eva - zástupkyňa RŠ 035 / 6420 771</t>
  </si>
  <si>
    <t>p. Bajužiková Martina - zástupkyňa RŠ 0915/941030 alebo 056/6493126</t>
  </si>
  <si>
    <t>p. Horňáková</t>
  </si>
  <si>
    <t>p. Machová Anna - vedća šk. jedálne 0907/704487</t>
  </si>
  <si>
    <t>Mgr. Jarmila Janoková - riaditeľka školy</t>
  </si>
  <si>
    <t>p. Bullová Katarína - vychovávateľka 0903/153792</t>
  </si>
  <si>
    <t>Mgr. Anna Šveďuková</t>
  </si>
  <si>
    <t>Mgr. Slavomíra Oravcová - riaditeľka 053/451 03, 0949/487800</t>
  </si>
  <si>
    <t>p. Ďuricová Darina</t>
  </si>
  <si>
    <t>Mgr.Ing Zlatica Greliková</t>
  </si>
  <si>
    <t>JAROK</t>
  </si>
  <si>
    <t>p. Farkašová Vlasta - vedúca ŠJ 0910/273005</t>
  </si>
  <si>
    <t>p. Chalupková Janka</t>
  </si>
  <si>
    <t>p. Sekanová Gabriela</t>
  </si>
  <si>
    <t>Mgr. Mária Kollárová - riaditeľka ZŠ s MŠ</t>
  </si>
  <si>
    <t>školníčka</t>
  </si>
  <si>
    <t>p. Chnápková Iveta - vedúca ŠJ</t>
  </si>
  <si>
    <t>kuchárka</t>
  </si>
  <si>
    <t>p. Šimkovičová Alena - ekonómka školy 0902/788375</t>
  </si>
  <si>
    <t>p. Senková Ľubica - hospodárka školy 058/4426401, 058/4881020, 0905/347961</t>
  </si>
  <si>
    <t>Základná škola J.M. Petzvala</t>
  </si>
  <si>
    <t>Mgr. Gabriela Plišková - školský koordinátor DŠML</t>
  </si>
  <si>
    <t>p. Bilená Jana - sekretárka</t>
  </si>
  <si>
    <t>Mgr. Macháčková - učiteľka</t>
  </si>
  <si>
    <t>Mgr. Marta Franková - zástupkyňa RŠ</t>
  </si>
  <si>
    <t>Mgr. Zuzana Gogová</t>
  </si>
  <si>
    <t>Miriam Hanylikova</t>
  </si>
  <si>
    <t>032/7794104</t>
  </si>
  <si>
    <t>Kolláriková Danka-ved</t>
  </si>
  <si>
    <t>048 / 6196130, 6196103, 0905 113 914</t>
  </si>
  <si>
    <t>krupova6@post.sk</t>
  </si>
  <si>
    <t>Dagmar Krupová - riad.</t>
  </si>
  <si>
    <t>048/ 6196 137, 0902 617 418</t>
  </si>
  <si>
    <t>zspolom@zoznam.sk</t>
  </si>
  <si>
    <t>Anna Vernárska - ved. ZŠS</t>
  </si>
  <si>
    <t xml:space="preserve"> 048/ 6193 252</t>
  </si>
  <si>
    <t>zs.poltar@post.sk</t>
  </si>
  <si>
    <t>Emília Paprnáková - ved. ZŠS</t>
  </si>
  <si>
    <t xml:space="preserve">047/ 4222 496 </t>
  </si>
  <si>
    <t>Mária Zavaterníková</t>
  </si>
  <si>
    <t>047/ 4223 348</t>
  </si>
  <si>
    <t>zdupacova@szm.sk, zsponiky@castor.sk</t>
  </si>
  <si>
    <t>, Dupačová-tajom</t>
  </si>
  <si>
    <t>048/419 37 00 -01, fax: 048/419 37 02</t>
  </si>
  <si>
    <t>oa@oamurpp.edu.sk</t>
  </si>
  <si>
    <t>PaedDr. Iveta Bendíková - učit.</t>
  </si>
  <si>
    <t>052/ 7721 635</t>
  </si>
  <si>
    <t>souvelka@souspp.edu.sk</t>
  </si>
  <si>
    <t>Mgr.Kakalejčiková Zita - učit.</t>
  </si>
  <si>
    <t>, 052/ 7860 131, 0915/969938-SML</t>
  </si>
  <si>
    <t>soustapb@soustapb.edu.sk</t>
  </si>
  <si>
    <t>Emília Možutíková - ved. ZŠS</t>
  </si>
  <si>
    <t>042/ 4322 726</t>
  </si>
  <si>
    <t>Mišíková Ľubica - ved. Šj</t>
  </si>
  <si>
    <t>042/4327978</t>
  </si>
  <si>
    <t>Pavlíková Irena - ved šj</t>
  </si>
  <si>
    <t>042/4363074, 0907 592 874</t>
  </si>
  <si>
    <t>Daniela Bielikova - ved. Šj</t>
  </si>
  <si>
    <t>042 / 432 38 06, 0907 728 279</t>
  </si>
  <si>
    <t>marcelakurajova@post.sk</t>
  </si>
  <si>
    <t>Marcela Kurajová-ved</t>
  </si>
  <si>
    <t>053/4874397</t>
  </si>
  <si>
    <t>zakladnaskola@zsprencov.edu.sk</t>
  </si>
  <si>
    <t>Jana Školiaková - ved. ZŠS</t>
  </si>
  <si>
    <t>045/ 6995 249, 045/ 6995 144 domov, 0910 316 138</t>
  </si>
  <si>
    <t>skola@sou-coop.sk</t>
  </si>
  <si>
    <t>Kupkovičová Jarmila - ved. ZŠS</t>
  </si>
  <si>
    <t>0915 766 326, 051/ 7717 202</t>
  </si>
  <si>
    <t>zspriechod@centrum.sk</t>
  </si>
  <si>
    <t>Lubica Ivanicova</t>
  </si>
  <si>
    <t>048/ 4189 165</t>
  </si>
  <si>
    <t>zs@zspruzina.edu.sk</t>
  </si>
  <si>
    <t>Mgr. Briestenská Zuzana</t>
  </si>
  <si>
    <t>042/4358745</t>
  </si>
  <si>
    <t>zskomenskeho.puchov@stonline.sk</t>
  </si>
  <si>
    <t>Paeddr. Viselková Mária - učit.</t>
  </si>
  <si>
    <t>042/ 463 28 02</t>
  </si>
  <si>
    <t>skola@zsgorazdpv.edu.sk</t>
  </si>
  <si>
    <t>ODMENA (SKK) z Bonusového konta za DŠML 07/08</t>
  </si>
  <si>
    <t>ODMENA (€) z Bonusového konta za DŠML 07/08</t>
  </si>
  <si>
    <t>ODMENA (€) s DPH z Bonusového konta za DŠML 07/08</t>
  </si>
  <si>
    <t>ODMENA z BK za DŠML 07/08 odoslaná (A/N)</t>
  </si>
  <si>
    <t>Kedy poslaná odmena za BK 07/08</t>
  </si>
  <si>
    <t>Kto poslal odmenu za BK 07/08 ( Legalsoft / Svinggastro)</t>
  </si>
  <si>
    <t>ODMENA (€) s DPH za Bonusové konto DŠML 08/09</t>
  </si>
  <si>
    <t>ODMENA (€) bez DPH za Bonusové konto DŠML 08/08</t>
  </si>
  <si>
    <t>Odobraté ks v šk.r. 08/09</t>
  </si>
  <si>
    <t>NÁROK NA ODMENU z BK DŠML 07/08</t>
  </si>
  <si>
    <t>Nárok na odmenu za BK DŠML 08/09 ( A/N)</t>
  </si>
  <si>
    <t xml:space="preserve">Nárok na odmenu (€) s DPH za BK DŠML 07/08 ( v prípade, že nebola vyplatená) + 08/09 TOTAL </t>
  </si>
  <si>
    <t>DŠML 2008/2009 vyhodnotenie odmeny z BONUSOVÉHO KONTA</t>
  </si>
  <si>
    <t>DŠML 2007/2008 vyhodnotenie odmeny z BONUSOVÉHO KONTA</t>
  </si>
  <si>
    <t>DATABÁZA ŠKôL a JEDÁLNÍ</t>
  </si>
  <si>
    <t>TOTAL nárok na odmenu - výška sumy, v akej si môže škola/jedáleň objednať v sept.2009</t>
  </si>
  <si>
    <t>zamestnankyňa školy poverená riaditeľkou</t>
  </si>
  <si>
    <t>poverená zamestnankyňa predajom výrobkov</t>
  </si>
  <si>
    <t>p. Filová Emília - ekonómka</t>
  </si>
  <si>
    <t>p. Vančová Júlia -  vedúca ŠJ</t>
  </si>
  <si>
    <t>kuchárky</t>
  </si>
  <si>
    <t>sociálna pracovníčka</t>
  </si>
  <si>
    <t>zástupkyňa riaditeľa školy</t>
  </si>
  <si>
    <t xml:space="preserve">p. Vernárska Anna - vedúca ŠJ </t>
  </si>
  <si>
    <t>Ing. Miroslav Poláček - riaditeľ školy 052/4397168</t>
  </si>
  <si>
    <t>p. Gondeková Mária - učiteľka poverená predajom výrobkov</t>
  </si>
  <si>
    <t>Základná škola pre 1. - 4. ročník</t>
  </si>
  <si>
    <t>Bučeková Mariana školníčka &amp; koordinátorka DŠML</t>
  </si>
  <si>
    <t>Mgr. Chrappová Jana - riaditeľka školy, Bučeková Mariana - koordinátor DŠML, školníčka</t>
  </si>
  <si>
    <t>Triedny učitelia počas prestávok</t>
  </si>
  <si>
    <t>Mgr. Pivková Mária - riaditeľka školy + triedny učitelia - dohoda s RODIČOVSKOU RADOU</t>
  </si>
  <si>
    <t>Mgr. Benčuriková - riaditeľka ZŠ</t>
  </si>
  <si>
    <t>pedagog. Zamestnanci + pani upratovačka</t>
  </si>
  <si>
    <t>Komenského 34</t>
  </si>
  <si>
    <t>POLOMKA</t>
  </si>
  <si>
    <t>Vyšnokubínska 135</t>
  </si>
  <si>
    <t>VYŠNÝ KUBÍN</t>
  </si>
  <si>
    <t>Vinohradnícka 70</t>
  </si>
  <si>
    <t>84104</t>
  </si>
  <si>
    <t>Častkovce 157</t>
  </si>
  <si>
    <t>Školská 212</t>
  </si>
  <si>
    <t>HUNCOVCE</t>
  </si>
  <si>
    <t>Malženice 203</t>
  </si>
  <si>
    <t>MALŽENICE</t>
  </si>
  <si>
    <t>Hertník 162</t>
  </si>
  <si>
    <t>HERTNÍK</t>
  </si>
  <si>
    <t>086 42</t>
  </si>
  <si>
    <t>POPRAD</t>
  </si>
  <si>
    <t>Obchodná akadémia</t>
  </si>
  <si>
    <t>Murgašova 94</t>
  </si>
  <si>
    <t>Hlavná 787/25</t>
  </si>
  <si>
    <t>LIMBACH</t>
  </si>
  <si>
    <t>900 91</t>
  </si>
  <si>
    <t>Nižný Hrušov 211</t>
  </si>
  <si>
    <t xml:space="preserve">NIŽNÝ HRUŠOV </t>
  </si>
  <si>
    <t>094 22</t>
  </si>
  <si>
    <t>DUBNICA NAD VÁHOM</t>
  </si>
  <si>
    <t>Základná škola s materskou školou</t>
  </si>
  <si>
    <t>Nitrianska 164</t>
  </si>
  <si>
    <t>Veternicová 20</t>
  </si>
  <si>
    <t>Základná škola s v.j.m.</t>
  </si>
  <si>
    <t>Hlavná 10</t>
  </si>
  <si>
    <t>LOK</t>
  </si>
  <si>
    <t>935 38</t>
  </si>
  <si>
    <t>Školská 125</t>
  </si>
  <si>
    <t>DOLNÉ KOČKOVCE</t>
  </si>
  <si>
    <t>Základná škola-školská jedáleň</t>
  </si>
  <si>
    <t>Školská 311/19</t>
  </si>
  <si>
    <t xml:space="preserve">Základná škola s MŠ </t>
  </si>
  <si>
    <t>AFM-kod</t>
  </si>
  <si>
    <t>ADRESA</t>
  </si>
  <si>
    <t>MESTO</t>
  </si>
  <si>
    <t>PSC</t>
  </si>
  <si>
    <t>Vlkanovská 68</t>
  </si>
  <si>
    <t>VLKANOVÁ</t>
  </si>
  <si>
    <t>Materská škola</t>
  </si>
  <si>
    <t>Bojničky 150</t>
  </si>
  <si>
    <t>BOJNIČKY</t>
  </si>
  <si>
    <t>92055</t>
  </si>
  <si>
    <t>BRATISLAVA</t>
  </si>
  <si>
    <t>Školská jedáleň pri MŠ</t>
  </si>
  <si>
    <t>Sídlisko Budúcnosť</t>
  </si>
  <si>
    <t>TEŠEDÍKOVO</t>
  </si>
  <si>
    <t>92582</t>
  </si>
  <si>
    <t>Školská 974</t>
  </si>
  <si>
    <t>Hlavná 299</t>
  </si>
  <si>
    <t>HORNÉ SALIBY</t>
  </si>
  <si>
    <t>Zábiedovo 68</t>
  </si>
  <si>
    <t>ZÁBIEDOVO</t>
  </si>
  <si>
    <t>Čeľadince 125</t>
  </si>
  <si>
    <t>ČEĽADINCE</t>
  </si>
  <si>
    <t>956 16</t>
  </si>
  <si>
    <t xml:space="preserve">ZLATÉ KLASY </t>
  </si>
  <si>
    <t>Kovárce 450</t>
  </si>
  <si>
    <t>KOVÁRCE</t>
  </si>
  <si>
    <t>Rastislavice 115</t>
  </si>
  <si>
    <t>RASTISLAVICE</t>
  </si>
  <si>
    <t>DRAVCE</t>
  </si>
  <si>
    <t>Školská 318/3</t>
  </si>
  <si>
    <t>KRAKOVANY</t>
  </si>
  <si>
    <t>Základná škola</t>
  </si>
  <si>
    <t>Bučany 155</t>
  </si>
  <si>
    <t>BUČANY</t>
  </si>
  <si>
    <t>Horné Trhovište 81</t>
  </si>
  <si>
    <t>HORNÉ TRHOVIŠTE</t>
  </si>
  <si>
    <t>Ožďany 66</t>
  </si>
  <si>
    <t>OŽĎANY</t>
  </si>
  <si>
    <t>M. Nešporu 12/1</t>
  </si>
  <si>
    <t>BYSTRIČANY</t>
  </si>
  <si>
    <t>Komenského 495/33</t>
  </si>
  <si>
    <t>NÁMESTOVO</t>
  </si>
  <si>
    <t>029 01</t>
  </si>
  <si>
    <t>Veterná 150</t>
  </si>
  <si>
    <t>VINIČNÉ</t>
  </si>
  <si>
    <t>Hlavná 82</t>
  </si>
  <si>
    <t>058 22</t>
  </si>
  <si>
    <t>SPIŠSKÁ TEPLICA</t>
  </si>
  <si>
    <t>Dravce 97</t>
  </si>
  <si>
    <t xml:space="preserve">Základná škola </t>
  </si>
  <si>
    <t>Špeciálná základná škola</t>
  </si>
  <si>
    <t>Školská 386/1</t>
  </si>
  <si>
    <t>ČASTKOVCE</t>
  </si>
  <si>
    <t>TRSTENÁ</t>
  </si>
  <si>
    <t>Západ 1146/39</t>
  </si>
  <si>
    <t>02801</t>
  </si>
  <si>
    <t>jedáleň</t>
  </si>
  <si>
    <t>NÁZOV PREVÁDZKY</t>
  </si>
  <si>
    <t>DRUH ODMENY</t>
  </si>
  <si>
    <t>Stredné odborné učilište Š. A. Jedlíka</t>
  </si>
  <si>
    <t>Dvorčianska 629</t>
  </si>
  <si>
    <t>NITRA</t>
  </si>
  <si>
    <t>SOU spotrebných družstiev Jednota</t>
  </si>
  <si>
    <t>Pod Kalváriou 36</t>
  </si>
  <si>
    <t>PREŠOV</t>
  </si>
  <si>
    <t>080 01</t>
  </si>
  <si>
    <t>Školská 684</t>
  </si>
  <si>
    <t>NÁLEPKOVO</t>
  </si>
  <si>
    <t>J. D. Matejovie 539</t>
  </si>
  <si>
    <t>LIPTOVSKÝ HRÁDOK</t>
  </si>
  <si>
    <t>Školská jedáleň pri ZŠ</t>
  </si>
  <si>
    <t>SNP 307</t>
  </si>
  <si>
    <t>PRAKOVCE</t>
  </si>
  <si>
    <t>Nová cesta 361</t>
  </si>
  <si>
    <t>BOBROV</t>
  </si>
  <si>
    <t>Martinská 20</t>
  </si>
  <si>
    <t>ŽILINA</t>
  </si>
  <si>
    <t>Lysá pod Makytou 44</t>
  </si>
  <si>
    <t xml:space="preserve">LYSÁ POD MAKYTOU </t>
  </si>
  <si>
    <t>020 54</t>
  </si>
  <si>
    <t>Slatinská 22/3</t>
  </si>
  <si>
    <t>BELUŠA</t>
  </si>
  <si>
    <t>Základná škola Ľudovíta Štúra</t>
  </si>
  <si>
    <t>Komenského 1/A</t>
  </si>
  <si>
    <t>MODRA</t>
  </si>
  <si>
    <t>Základná škola J. A. Komenského</t>
  </si>
  <si>
    <t>Komenského 50</t>
  </si>
  <si>
    <t>PÚCHOV</t>
  </si>
  <si>
    <t>Školská jedáleň pri Gymnáziu</t>
  </si>
  <si>
    <t>1. Mája 8</t>
  </si>
  <si>
    <t>MALACKY</t>
  </si>
  <si>
    <t>Školská 290</t>
  </si>
  <si>
    <t>KOMJATNÁ</t>
  </si>
  <si>
    <t>Gorazdova 1174/2</t>
  </si>
  <si>
    <t>Komenského 2</t>
  </si>
  <si>
    <t>SPIŠSKÁ NOVÁ VES</t>
  </si>
  <si>
    <t>Školská 240</t>
  </si>
  <si>
    <t>PATA</t>
  </si>
  <si>
    <t>Z. Nejedlého 2</t>
  </si>
  <si>
    <t>Základná škola - školská jedáleň</t>
  </si>
  <si>
    <t>Mojmírova 98</t>
  </si>
  <si>
    <t>PIEŠŤANY</t>
  </si>
  <si>
    <t>Hutnícka 16</t>
  </si>
  <si>
    <t>Domov mládeže</t>
  </si>
  <si>
    <t>Staničná 6</t>
  </si>
  <si>
    <t>TRENČÍN</t>
  </si>
  <si>
    <t>Stredná združená  škola</t>
  </si>
  <si>
    <t>Štefánikova 39</t>
  </si>
  <si>
    <t>SVIT</t>
  </si>
  <si>
    <t>Levočská 11</t>
  </si>
  <si>
    <t>Základná škola s MŠ</t>
  </si>
  <si>
    <t>Hlavná 320/79</t>
  </si>
  <si>
    <t>SLANEC</t>
  </si>
  <si>
    <t>KULÍŠKOVA 8</t>
  </si>
  <si>
    <t>821 08</t>
  </si>
  <si>
    <t>Oravské Veselé 377</t>
  </si>
  <si>
    <t xml:space="preserve">ORAVSKÉ VESELÉ </t>
  </si>
  <si>
    <t>Nad Medzou 1</t>
  </si>
  <si>
    <t>052 01</t>
  </si>
  <si>
    <t>Biele Vody 266</t>
  </si>
  <si>
    <t>MLYNKY</t>
  </si>
  <si>
    <t>Heľpa 604</t>
  </si>
  <si>
    <t>HEĽPA</t>
  </si>
  <si>
    <t>97668</t>
  </si>
  <si>
    <t>Zariadenie školského stravovania pri ZŠ s MŠ</t>
  </si>
  <si>
    <t>Mútne 224</t>
  </si>
  <si>
    <t>MÚTNE</t>
  </si>
  <si>
    <t>Hviezdoslavova 822/8</t>
  </si>
  <si>
    <t>028 01</t>
  </si>
  <si>
    <t>Sokolíkova 2</t>
  </si>
  <si>
    <t>Pionierska 697</t>
  </si>
  <si>
    <t>GBELY</t>
  </si>
  <si>
    <t>90845</t>
  </si>
  <si>
    <t>Hradná 342</t>
  </si>
  <si>
    <t>Školská 1</t>
  </si>
  <si>
    <t>FIĽAKOVO</t>
  </si>
  <si>
    <t>Saratovská 43</t>
  </si>
  <si>
    <t>LEVICE</t>
  </si>
  <si>
    <t>934 05</t>
  </si>
  <si>
    <t>Školská jedáleň pri ZŠ J.G.Tajovského</t>
  </si>
  <si>
    <t>Tajovského 1</t>
  </si>
  <si>
    <t>SENEC</t>
  </si>
  <si>
    <t>SOU obchodné - školská jedáleň</t>
  </si>
  <si>
    <t>Na Pántoch 9</t>
  </si>
  <si>
    <t>Lipová 13</t>
  </si>
  <si>
    <t>Nejedlého 8</t>
  </si>
  <si>
    <t>Školská 373</t>
  </si>
  <si>
    <t>HORNÁ KRÁĽOVÁ</t>
  </si>
  <si>
    <t>Základná škola s matersou šklou s v.j.m.</t>
  </si>
  <si>
    <t>Ipeľský Sokolec 332</t>
  </si>
  <si>
    <t xml:space="preserve">IPEĽSKÝ SOKOLEC </t>
  </si>
  <si>
    <t>Helcmanovce 41</t>
  </si>
  <si>
    <t>HELCMANOVCE</t>
  </si>
  <si>
    <t>Detský domov</t>
  </si>
  <si>
    <t>Žakarovce 340</t>
  </si>
  <si>
    <t>ŽAKAROVCE</t>
  </si>
  <si>
    <t>055 71</t>
  </si>
  <si>
    <t>Šarfická 301</t>
  </si>
  <si>
    <t>BLATNÉ</t>
  </si>
  <si>
    <t>900 82</t>
  </si>
  <si>
    <t>Základná škola sv. Vojtecha</t>
  </si>
  <si>
    <t>VRÁBLE</t>
  </si>
  <si>
    <t>95201</t>
  </si>
  <si>
    <t>Bieloruská 1</t>
  </si>
  <si>
    <t>82106</t>
  </si>
  <si>
    <t>Zariadenie školského stravovania pri ZŠ</t>
  </si>
  <si>
    <t>Slobody 2</t>
  </si>
  <si>
    <t>POLTÁR</t>
  </si>
  <si>
    <t>Základná škola s materskou školou - ZŠS pri ZŠ</t>
  </si>
  <si>
    <t>Lokca 71</t>
  </si>
  <si>
    <t>LOKCA</t>
  </si>
  <si>
    <t>Stredné odborné učilište stavebné- školská jedáleň</t>
  </si>
  <si>
    <t>Slovenských partizánov 1129/49</t>
  </si>
  <si>
    <t>POVAŽSKÁ BYSTRICA</t>
  </si>
  <si>
    <t>Školská 266</t>
  </si>
  <si>
    <t>ROVINKA</t>
  </si>
  <si>
    <t>Sv. Michala 42</t>
  </si>
  <si>
    <t>Láb 489</t>
  </si>
  <si>
    <t>LÁB</t>
  </si>
  <si>
    <t>Svinná 131</t>
  </si>
  <si>
    <t>SVINNÁ</t>
  </si>
  <si>
    <t>Základná škola Vladimíra Mináča</t>
  </si>
  <si>
    <t>9. Mája 718</t>
  </si>
  <si>
    <t>KLENOVEC</t>
  </si>
  <si>
    <t>Cerová 277</t>
  </si>
  <si>
    <t>CEROVÁ</t>
  </si>
  <si>
    <t>Základná škola Centrum 1</t>
  </si>
  <si>
    <t>Klokočova 742</t>
  </si>
  <si>
    <t>HNÚŠŤA</t>
  </si>
  <si>
    <t>Haligovce 24</t>
  </si>
  <si>
    <t>HALIGOVCE</t>
  </si>
  <si>
    <t>Školská 355</t>
  </si>
  <si>
    <t>BUDKOVCE</t>
  </si>
  <si>
    <t>Lichardova 24</t>
  </si>
  <si>
    <t>Horná Streda 391</t>
  </si>
  <si>
    <t>HORNÁ STREDA</t>
  </si>
  <si>
    <t>Dechtice 514</t>
  </si>
  <si>
    <t>DECHTICE</t>
  </si>
  <si>
    <t>Čaklov 495</t>
  </si>
  <si>
    <t>ČAKLOV</t>
  </si>
  <si>
    <t>094 35</t>
  </si>
  <si>
    <t>Spojená škola SOUŽ a OA</t>
  </si>
  <si>
    <t>Železničná 127</t>
  </si>
  <si>
    <t>ČIERNA NAD TISOU</t>
  </si>
  <si>
    <t>Moskovská 20</t>
  </si>
  <si>
    <t>SPIŠSKÁ BELÁ</t>
  </si>
  <si>
    <t>Špeciálna základná škola</t>
  </si>
  <si>
    <t>Levočská 22</t>
  </si>
  <si>
    <t>STARÁ ĽUBOVŇA</t>
  </si>
  <si>
    <t>Dobrá Voda 150</t>
  </si>
  <si>
    <t>DOBRÁ VODA</t>
  </si>
  <si>
    <t>Školská 526/53</t>
  </si>
  <si>
    <t>HANDLOVÁ</t>
  </si>
  <si>
    <t>378 609 76</t>
  </si>
  <si>
    <t>Prečín</t>
  </si>
  <si>
    <t>PRIEVIDZA</t>
  </si>
  <si>
    <t>HRUŠTÍN</t>
  </si>
  <si>
    <t>DOJČ</t>
  </si>
  <si>
    <t>Smolník</t>
  </si>
  <si>
    <t>POVAZSKA BYSTRICA</t>
  </si>
  <si>
    <t>MIKUSOVCE</t>
  </si>
  <si>
    <t>BLATNICA</t>
  </si>
  <si>
    <t>SPISSKA STARA VES</t>
  </si>
  <si>
    <t>DUNAJSKA LUZNA</t>
  </si>
  <si>
    <t>Kvacany</t>
  </si>
  <si>
    <t>Liptovsky Hradok</t>
  </si>
  <si>
    <t>Samorin</t>
  </si>
  <si>
    <t>Nitra</t>
  </si>
  <si>
    <t>CIFER</t>
  </si>
  <si>
    <t>DUBNICA NAD VAHOM</t>
  </si>
  <si>
    <t>LIPTOVSKY HRADOK</t>
  </si>
  <si>
    <t>Veľký Folkmar 328</t>
  </si>
  <si>
    <t xml:space="preserve">VEĽKÝ FOLKMAR </t>
  </si>
  <si>
    <t>Hlavná 291</t>
  </si>
  <si>
    <t>Školská 2</t>
  </si>
  <si>
    <t>ĽUBOTÍN</t>
  </si>
  <si>
    <t>06541</t>
  </si>
  <si>
    <t>Základná škola s MŠ a ŠJ</t>
  </si>
  <si>
    <t>Osloboditeľov 204</t>
  </si>
  <si>
    <t>KAMENICA NAD CIROCHOV</t>
  </si>
  <si>
    <t>067 83</t>
  </si>
  <si>
    <t>Vajanského 2</t>
  </si>
  <si>
    <t>SKALICA</t>
  </si>
  <si>
    <t>SOU Služieb SZVD</t>
  </si>
  <si>
    <t>SNP 1253</t>
  </si>
  <si>
    <t>Stredné odborné učilište stavebné</t>
  </si>
  <si>
    <t>Markušovská cesta 4</t>
  </si>
  <si>
    <t>Školská 14</t>
  </si>
  <si>
    <t>934 01</t>
  </si>
  <si>
    <t>Nová Bošáca 76</t>
  </si>
  <si>
    <t xml:space="preserve">NOVÁ BOŠÁCA </t>
  </si>
  <si>
    <t>Základná škola Povýšenia sv. Kríža</t>
  </si>
  <si>
    <t>Smreková 38</t>
  </si>
  <si>
    <t>SMIŽANY</t>
  </si>
  <si>
    <t>Školská 321</t>
  </si>
  <si>
    <t>BREZOVICA</t>
  </si>
  <si>
    <t>Mníšek nad Hnilcom 497</t>
  </si>
  <si>
    <t>MNÍŠEK NAD HNILCOM</t>
  </si>
  <si>
    <t>Dražkovce 59</t>
  </si>
  <si>
    <t>DRAŽKOVCE</t>
  </si>
  <si>
    <t>Základná škola a Školská jedáleň</t>
  </si>
  <si>
    <t>Mostná 3</t>
  </si>
  <si>
    <t>NOVÉ ZÁMKY</t>
  </si>
  <si>
    <t>Hrnčiarska 2063/2</t>
  </si>
  <si>
    <t>ZVOLEN</t>
  </si>
  <si>
    <t>KARPATSKÁ 1</t>
  </si>
  <si>
    <t>010 08</t>
  </si>
  <si>
    <t>Školské stredisko záujmovej činnosti pri SOU Obchodnom</t>
  </si>
  <si>
    <t>83106</t>
  </si>
  <si>
    <t>Rakovec nad Ondavou 1</t>
  </si>
  <si>
    <t>RAKOVEC NAD ONDAVOU</t>
  </si>
  <si>
    <t>Nová 6</t>
  </si>
  <si>
    <t>ČIMHOVÁ</t>
  </si>
  <si>
    <t>02712</t>
  </si>
  <si>
    <t>Iňačovce 33</t>
  </si>
  <si>
    <t>IŇAČOVCE</t>
  </si>
  <si>
    <t>Stuľany 43</t>
  </si>
  <si>
    <t>STUĽANY</t>
  </si>
  <si>
    <t>MICHALOVCE</t>
  </si>
  <si>
    <t>Hlavná 59</t>
  </si>
  <si>
    <t>JABLONEC</t>
  </si>
  <si>
    <t>Školská jedáleň pri ZŠ s MŠ</t>
  </si>
  <si>
    <t>I.Krasku 29</t>
  </si>
  <si>
    <t>TRNAVA</t>
  </si>
  <si>
    <t>91705</t>
  </si>
  <si>
    <t>Pankúchova 6</t>
  </si>
  <si>
    <t>851 04</t>
  </si>
  <si>
    <t>Cirkevná základná škola sv. Cyrila a Metoda</t>
  </si>
  <si>
    <t>Švermova 10</t>
  </si>
  <si>
    <t>SNINA</t>
  </si>
  <si>
    <t>SNP 5</t>
  </si>
  <si>
    <t>ŠURANY</t>
  </si>
  <si>
    <t>Vývojová 228</t>
  </si>
  <si>
    <t>Medňanská 514/5</t>
  </si>
  <si>
    <t>ILAVA</t>
  </si>
  <si>
    <t>019 01</t>
  </si>
  <si>
    <t>Partizánska 528</t>
  </si>
  <si>
    <t>SMOLNÍK</t>
  </si>
  <si>
    <t>Cinobaňa č.60</t>
  </si>
  <si>
    <t>CINOBAŇA</t>
  </si>
  <si>
    <t>98522</t>
  </si>
  <si>
    <t>Základná škola Jozefa Horáka</t>
  </si>
  <si>
    <t>P. Dobšinského 17</t>
  </si>
  <si>
    <t>BANSKÁ ŠTIAVNICA</t>
  </si>
  <si>
    <t>Kamienka 133</t>
  </si>
  <si>
    <t>KAMIENKA</t>
  </si>
  <si>
    <t>Súkromná ZŠ Galilieo School</t>
  </si>
  <si>
    <t>Dudvažská 6</t>
  </si>
  <si>
    <t>Rakovice 25</t>
  </si>
  <si>
    <t>RAKOVICE</t>
  </si>
  <si>
    <t>Nám. Mladosti 1</t>
  </si>
  <si>
    <t>Základná škola sv. Dominika Savia</t>
  </si>
  <si>
    <t>95148</t>
  </si>
  <si>
    <t>Bojná 76</t>
  </si>
  <si>
    <t>BOJNÁ</t>
  </si>
  <si>
    <t>956 01</t>
  </si>
  <si>
    <t>Udavské 80</t>
  </si>
  <si>
    <t>UDAVSKÉ</t>
  </si>
  <si>
    <t>Kriváň 435</t>
  </si>
  <si>
    <t>KRIVÁŇ</t>
  </si>
  <si>
    <t>Partizánska Ľupča 419</t>
  </si>
  <si>
    <t>PARTIZÁNSKA ĽUPČA</t>
  </si>
  <si>
    <t>Školská 539</t>
  </si>
  <si>
    <t>SKAČANY</t>
  </si>
  <si>
    <t>Školská 143</t>
  </si>
  <si>
    <t>ISTEBNÉ</t>
  </si>
  <si>
    <t>027 53</t>
  </si>
  <si>
    <t>Školská jedáleň pre SG</t>
  </si>
  <si>
    <t>OSTREDKOVA 10</t>
  </si>
  <si>
    <t>821 02</t>
  </si>
  <si>
    <t>Základná škola s materskými školami</t>
  </si>
  <si>
    <t>Rabčická 410</t>
  </si>
  <si>
    <t>RABČA</t>
  </si>
  <si>
    <t>Zemianske sady 162</t>
  </si>
  <si>
    <t>ZEMIANSKE SADY</t>
  </si>
  <si>
    <t>Nová Doba 482</t>
  </si>
  <si>
    <t>NIŽNÁ NAD ORAVOU</t>
  </si>
  <si>
    <t>Školská 238</t>
  </si>
  <si>
    <t>ZUBROHLAVA</t>
  </si>
  <si>
    <t>Základná škola Štefana Závodníka</t>
  </si>
  <si>
    <t>Pružina 408</t>
  </si>
  <si>
    <t>PRUŽINA</t>
  </si>
  <si>
    <t>DSS ROSA</t>
  </si>
  <si>
    <t>Dúbravská cesta 1</t>
  </si>
  <si>
    <t>Školská 330</t>
  </si>
  <si>
    <t>JELENEC</t>
  </si>
  <si>
    <t>Mojmírova 2</t>
  </si>
  <si>
    <t>ZLATÉ MORAVCE</t>
  </si>
  <si>
    <t>SOU Stavebné</t>
  </si>
  <si>
    <t>Nitrianská 61</t>
  </si>
  <si>
    <t>Rybárska 50</t>
  </si>
  <si>
    <t>RIMAVSKÁ SOBOTA</t>
  </si>
  <si>
    <t>979 01</t>
  </si>
  <si>
    <t>Jelenia 16</t>
  </si>
  <si>
    <t>Kvačany 227</t>
  </si>
  <si>
    <t>KVAČANY</t>
  </si>
  <si>
    <t>Málinec č.86</t>
  </si>
  <si>
    <t>MÁLINEC</t>
  </si>
  <si>
    <t>Ždiar 255</t>
  </si>
  <si>
    <t>ŽDIAR</t>
  </si>
  <si>
    <t>Dlhé Stráže 12</t>
  </si>
  <si>
    <t xml:space="preserve">DLHÉ STRÁŽE </t>
  </si>
  <si>
    <t>Klin 122</t>
  </si>
  <si>
    <t>KLIN</t>
  </si>
  <si>
    <t>02901</t>
  </si>
  <si>
    <t>Základná škola s materskou školou J. M. Hurbana</t>
  </si>
  <si>
    <t>Beckov 410</t>
  </si>
  <si>
    <t>BECKOV</t>
  </si>
  <si>
    <t>916 38</t>
  </si>
  <si>
    <t>Školská jedáleň-ZŠ</t>
  </si>
  <si>
    <t>Hviezdoslavova 415 / 40</t>
  </si>
  <si>
    <t>LUDANICE</t>
  </si>
  <si>
    <t>956 11</t>
  </si>
  <si>
    <t>Hlavná 804</t>
  </si>
  <si>
    <t>PODOLIE</t>
  </si>
  <si>
    <t>916 22</t>
  </si>
  <si>
    <t>Pastuchov 210</t>
  </si>
  <si>
    <t>PASTUCHOV</t>
  </si>
  <si>
    <t>Vajanského 93</t>
  </si>
  <si>
    <t>Krtíšska 26</t>
  </si>
  <si>
    <t>BUŠINCE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</si>
</sst>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"/>
    <numFmt numFmtId="173" formatCode="#,##0.00\ [$Sk-41B]"/>
    <numFmt numFmtId="174" formatCode="[$-41B]d\.\ mmmm\ yyyy"/>
    <numFmt numFmtId="175" formatCode="0.0"/>
    <numFmt numFmtId="176" formatCode="#,##0.00\ &quot;Sk&quot;"/>
    <numFmt numFmtId="177" formatCode="#,##0.0"/>
    <numFmt numFmtId="178" formatCode="#,##0.00\ [$€-1]"/>
    <numFmt numFmtId="179" formatCode="#,##0\ [$€-1]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u val="single"/>
      <sz val="8"/>
      <color indexed="18"/>
      <name val="Arial"/>
      <family val="2"/>
    </font>
    <font>
      <u val="single"/>
      <sz val="10"/>
      <color indexed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0" xfId="17" applyFont="1" applyFill="1" applyBorder="1" applyAlignment="1">
      <alignment wrapText="1"/>
    </xf>
    <xf numFmtId="0" fontId="11" fillId="0" borderId="1" xfId="17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176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10" fillId="0" borderId="4" xfId="17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176" fontId="5" fillId="0" borderId="4" xfId="0" applyNumberFormat="1" applyFont="1" applyFill="1" applyBorder="1" applyAlignment="1">
      <alignment horizontal="center" wrapText="1"/>
    </xf>
    <xf numFmtId="178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10" fillId="0" borderId="6" xfId="17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176" fontId="5" fillId="0" borderId="6" xfId="0" applyNumberFormat="1" applyFont="1" applyFill="1" applyBorder="1" applyAlignment="1">
      <alignment horizontal="center" wrapText="1"/>
    </xf>
    <xf numFmtId="178" fontId="5" fillId="0" borderId="6" xfId="0" applyNumberFormat="1" applyFont="1" applyFill="1" applyBorder="1" applyAlignment="1">
      <alignment horizontal="center" wrapText="1"/>
    </xf>
    <xf numFmtId="3" fontId="5" fillId="0" borderId="6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78" fontId="6" fillId="0" borderId="3" xfId="0" applyNumberFormat="1" applyFont="1" applyFill="1" applyBorder="1" applyAlignment="1">
      <alignment horizontal="center" wrapText="1"/>
    </xf>
    <xf numFmtId="178" fontId="5" fillId="2" borderId="4" xfId="0" applyNumberFormat="1" applyFont="1" applyFill="1" applyBorder="1" applyAlignment="1">
      <alignment horizontal="center" wrapText="1"/>
    </xf>
    <xf numFmtId="178" fontId="5" fillId="2" borderId="6" xfId="0" applyNumberFormat="1" applyFont="1" applyFill="1" applyBorder="1" applyAlignment="1">
      <alignment horizontal="center" wrapText="1"/>
    </xf>
    <xf numFmtId="176" fontId="6" fillId="2" borderId="0" xfId="0" applyNumberFormat="1" applyFont="1" applyFill="1" applyBorder="1" applyAlignment="1">
      <alignment horizontal="center" wrapText="1"/>
    </xf>
    <xf numFmtId="178" fontId="6" fillId="2" borderId="3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3" fontId="6" fillId="3" borderId="2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wrapText="1"/>
    </xf>
    <xf numFmtId="4" fontId="5" fillId="3" borderId="10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 wrapText="1"/>
    </xf>
    <xf numFmtId="178" fontId="5" fillId="4" borderId="12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176" fontId="5" fillId="0" borderId="14" xfId="0" applyNumberFormat="1" applyFont="1" applyFill="1" applyBorder="1" applyAlignment="1">
      <alignment horizontal="center" wrapText="1"/>
    </xf>
    <xf numFmtId="178" fontId="5" fillId="0" borderId="14" xfId="0" applyNumberFormat="1" applyFont="1" applyFill="1" applyBorder="1" applyAlignment="1">
      <alignment horizontal="center" wrapText="1"/>
    </xf>
    <xf numFmtId="178" fontId="5" fillId="2" borderId="14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center" wrapText="1"/>
    </xf>
    <xf numFmtId="4" fontId="5" fillId="3" borderId="18" xfId="0" applyNumberFormat="1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wrapText="1"/>
    </xf>
    <xf numFmtId="172" fontId="5" fillId="4" borderId="14" xfId="0" applyNumberFormat="1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172" fontId="5" fillId="4" borderId="4" xfId="0" applyNumberFormat="1" applyFont="1" applyFill="1" applyBorder="1" applyAlignment="1">
      <alignment horizontal="center" wrapText="1"/>
    </xf>
    <xf numFmtId="1" fontId="5" fillId="4" borderId="21" xfId="0" applyNumberFormat="1" applyFont="1" applyFill="1" applyBorder="1" applyAlignment="1" applyProtection="1">
      <alignment horizontal="center"/>
      <protection/>
    </xf>
    <xf numFmtId="0" fontId="5" fillId="4" borderId="22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wrapText="1"/>
    </xf>
    <xf numFmtId="172" fontId="5" fillId="4" borderId="6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4" fontId="5" fillId="2" borderId="1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14" fontId="5" fillId="2" borderId="4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 horizontal="center" wrapText="1"/>
    </xf>
    <xf numFmtId="179" fontId="6" fillId="3" borderId="2" xfId="0" applyNumberFormat="1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shrlh@post.sk" TargetMode="External" /><Relationship Id="rId2" Type="http://schemas.openxmlformats.org/officeDocument/2006/relationships/hyperlink" Target="mailto:zskvacany@centrum.sk" TargetMode="External" /><Relationship Id="rId3" Type="http://schemas.openxmlformats.org/officeDocument/2006/relationships/hyperlink" Target="mailto:kunv@pobox.sk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5"/>
  <sheetViews>
    <sheetView showGridLines="0" tabSelected="1" workbookViewId="0" topLeftCell="A1">
      <pane xSplit="2" ySplit="2" topLeftCell="C10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09" sqref="A109"/>
    </sheetView>
  </sheetViews>
  <sheetFormatPr defaultColWidth="9.00390625" defaultRowHeight="21.75" customHeight="1" outlineLevelCol="1"/>
  <cols>
    <col min="1" max="1" width="9.25390625" style="1" bestFit="1" customWidth="1"/>
    <col min="2" max="2" width="12.125" style="1" customWidth="1"/>
    <col min="3" max="3" width="34.125" style="2" customWidth="1"/>
    <col min="4" max="4" width="20.875" style="2" customWidth="1"/>
    <col min="5" max="5" width="16.625" style="2" customWidth="1"/>
    <col min="6" max="6" width="12.625" style="2" customWidth="1"/>
    <col min="7" max="7" width="49.625" style="10" hidden="1" customWidth="1" outlineLevel="1"/>
    <col min="8" max="8" width="41.75390625" style="2" hidden="1" customWidth="1" outlineLevel="1"/>
    <col min="9" max="9" width="48.875" style="2" hidden="1" customWidth="1" outlineLevel="1"/>
    <col min="10" max="11" width="48.75390625" style="14" hidden="1" customWidth="1" outlineLevel="1"/>
    <col min="12" max="12" width="14.00390625" style="1" customWidth="1" collapsed="1"/>
    <col min="13" max="14" width="14.75390625" style="1" customWidth="1"/>
    <col min="15" max="15" width="14.75390625" style="54" customWidth="1"/>
    <col min="16" max="16" width="14.00390625" style="1" customWidth="1"/>
    <col min="17" max="17" width="15.125" style="54" customWidth="1"/>
    <col min="18" max="18" width="13.375" style="54" customWidth="1"/>
    <col min="19" max="19" width="15.375" style="54" customWidth="1"/>
    <col min="20" max="20" width="17.125" style="1" customWidth="1"/>
    <col min="21" max="21" width="14.00390625" style="4" customWidth="1"/>
    <col min="22" max="22" width="17.00390625" style="1" customWidth="1"/>
    <col min="23" max="23" width="16.00390625" style="58" customWidth="1"/>
    <col min="24" max="24" width="24.75390625" style="61" bestFit="1" customWidth="1"/>
    <col min="25" max="16384" width="9.125" style="2" customWidth="1"/>
  </cols>
  <sheetData>
    <row r="1" spans="1:24" ht="51" customHeight="1" thickBot="1">
      <c r="A1" s="116" t="s">
        <v>1554</v>
      </c>
      <c r="B1" s="117"/>
      <c r="C1" s="117"/>
      <c r="D1" s="117"/>
      <c r="E1" s="117"/>
      <c r="F1" s="118"/>
      <c r="L1" s="113" t="s">
        <v>1553</v>
      </c>
      <c r="M1" s="114"/>
      <c r="N1" s="114"/>
      <c r="O1" s="114"/>
      <c r="P1" s="114"/>
      <c r="Q1" s="114"/>
      <c r="R1" s="114"/>
      <c r="S1" s="115"/>
      <c r="T1" s="110" t="s">
        <v>1552</v>
      </c>
      <c r="U1" s="111"/>
      <c r="V1" s="111"/>
      <c r="W1" s="112"/>
      <c r="X1" s="65" t="s">
        <v>1555</v>
      </c>
    </row>
    <row r="2" spans="1:24" s="3" customFormat="1" ht="44.25" customHeight="1" thickBot="1">
      <c r="A2" s="79" t="s">
        <v>1609</v>
      </c>
      <c r="B2" s="80" t="s">
        <v>341</v>
      </c>
      <c r="C2" s="80" t="s">
        <v>1666</v>
      </c>
      <c r="D2" s="80" t="s">
        <v>1610</v>
      </c>
      <c r="E2" s="80" t="s">
        <v>1611</v>
      </c>
      <c r="F2" s="81" t="s">
        <v>1612</v>
      </c>
      <c r="G2" s="66" t="s">
        <v>340</v>
      </c>
      <c r="H2" s="36" t="s">
        <v>343</v>
      </c>
      <c r="I2" s="36" t="s">
        <v>375</v>
      </c>
      <c r="J2" s="37" t="s">
        <v>377</v>
      </c>
      <c r="K2" s="70" t="s">
        <v>379</v>
      </c>
      <c r="L2" s="68" t="s">
        <v>1549</v>
      </c>
      <c r="M2" s="69" t="s">
        <v>1540</v>
      </c>
      <c r="N2" s="69" t="s">
        <v>1541</v>
      </c>
      <c r="O2" s="74" t="s">
        <v>1542</v>
      </c>
      <c r="P2" s="69" t="s">
        <v>1667</v>
      </c>
      <c r="Q2" s="95" t="s">
        <v>1543</v>
      </c>
      <c r="R2" s="95" t="s">
        <v>1544</v>
      </c>
      <c r="S2" s="96" t="s">
        <v>1545</v>
      </c>
      <c r="T2" s="68" t="s">
        <v>1550</v>
      </c>
      <c r="U2" s="69" t="s">
        <v>1548</v>
      </c>
      <c r="V2" s="69" t="s">
        <v>1547</v>
      </c>
      <c r="W2" s="78" t="s">
        <v>1546</v>
      </c>
      <c r="X2" s="62" t="s">
        <v>1551</v>
      </c>
    </row>
    <row r="3" spans="1:24" s="3" customFormat="1" ht="21.75" customHeight="1">
      <c r="A3" s="82">
        <v>6197705</v>
      </c>
      <c r="B3" s="83">
        <v>35991496</v>
      </c>
      <c r="C3" s="84" t="s">
        <v>1910</v>
      </c>
      <c r="D3" s="84" t="s">
        <v>1911</v>
      </c>
      <c r="E3" s="84" t="s">
        <v>1912</v>
      </c>
      <c r="F3" s="85">
        <v>96901</v>
      </c>
      <c r="G3" s="27" t="s">
        <v>415</v>
      </c>
      <c r="H3" s="28" t="s">
        <v>416</v>
      </c>
      <c r="I3" s="28" t="s">
        <v>417</v>
      </c>
      <c r="J3" s="29"/>
      <c r="K3" s="29"/>
      <c r="L3" s="67" t="s">
        <v>342</v>
      </c>
      <c r="M3" s="71">
        <v>3447.4</v>
      </c>
      <c r="N3" s="72">
        <f>M3/30.126</f>
        <v>114.43271592644227</v>
      </c>
      <c r="O3" s="73">
        <f>N3*1.19</f>
        <v>136.1749319524663</v>
      </c>
      <c r="P3" s="67" t="s">
        <v>180</v>
      </c>
      <c r="Q3" s="97" t="s">
        <v>342</v>
      </c>
      <c r="R3" s="98">
        <v>39755</v>
      </c>
      <c r="S3" s="97" t="s">
        <v>356</v>
      </c>
      <c r="T3" s="67" t="s">
        <v>344</v>
      </c>
      <c r="U3" s="75">
        <v>320</v>
      </c>
      <c r="V3" s="76">
        <v>0</v>
      </c>
      <c r="W3" s="77">
        <f>V3*1.19</f>
        <v>0</v>
      </c>
      <c r="X3" s="108">
        <v>0</v>
      </c>
    </row>
    <row r="4" spans="1:24" s="3" customFormat="1" ht="21.75" customHeight="1">
      <c r="A4" s="86">
        <v>6197715</v>
      </c>
      <c r="B4" s="87">
        <v>37958470</v>
      </c>
      <c r="C4" s="88" t="s">
        <v>409</v>
      </c>
      <c r="D4" s="88" t="s">
        <v>410</v>
      </c>
      <c r="E4" s="88" t="s">
        <v>1912</v>
      </c>
      <c r="F4" s="89">
        <v>96901</v>
      </c>
      <c r="G4" s="27" t="s">
        <v>418</v>
      </c>
      <c r="H4" s="28" t="s">
        <v>419</v>
      </c>
      <c r="I4" s="28" t="s">
        <v>420</v>
      </c>
      <c r="J4" s="29" t="s">
        <v>411</v>
      </c>
      <c r="K4" s="29" t="s">
        <v>411</v>
      </c>
      <c r="L4" s="26" t="s">
        <v>342</v>
      </c>
      <c r="M4" s="30">
        <v>1794.6</v>
      </c>
      <c r="N4" s="31">
        <f aca="true" t="shared" si="0" ref="N4:N62">M4/30.126</f>
        <v>59.56980681139215</v>
      </c>
      <c r="O4" s="50">
        <f aca="true" t="shared" si="1" ref="O4:O62">N4*1.19</f>
        <v>70.88807010555665</v>
      </c>
      <c r="P4" s="26" t="s">
        <v>180</v>
      </c>
      <c r="Q4" s="99" t="s">
        <v>344</v>
      </c>
      <c r="R4" s="99"/>
      <c r="S4" s="100"/>
      <c r="T4" s="26" t="s">
        <v>342</v>
      </c>
      <c r="U4" s="32">
        <v>2208</v>
      </c>
      <c r="V4" s="33">
        <v>53.933479386576366</v>
      </c>
      <c r="W4" s="59">
        <f>V4*1.19</f>
        <v>64.18084047002587</v>
      </c>
      <c r="X4" s="63">
        <f>O4+W4</f>
        <v>135.06891057558252</v>
      </c>
    </row>
    <row r="5" spans="1:24" s="3" customFormat="1" ht="21.75" customHeight="1">
      <c r="A5" s="86">
        <v>6197974</v>
      </c>
      <c r="B5" s="87">
        <v>36125296</v>
      </c>
      <c r="C5" s="88" t="s">
        <v>1974</v>
      </c>
      <c r="D5" s="88" t="s">
        <v>1975</v>
      </c>
      <c r="E5" s="88" t="s">
        <v>1976</v>
      </c>
      <c r="F5" s="89" t="s">
        <v>1977</v>
      </c>
      <c r="G5" s="27" t="s">
        <v>421</v>
      </c>
      <c r="H5" s="28" t="s">
        <v>422</v>
      </c>
      <c r="I5" s="28" t="s">
        <v>423</v>
      </c>
      <c r="J5" s="29"/>
      <c r="K5" s="29"/>
      <c r="L5" s="26" t="s">
        <v>342</v>
      </c>
      <c r="M5" s="30">
        <v>2811.2</v>
      </c>
      <c r="N5" s="31">
        <f t="shared" si="0"/>
        <v>93.31474473876385</v>
      </c>
      <c r="O5" s="50">
        <f t="shared" si="1"/>
        <v>111.04454623912898</v>
      </c>
      <c r="P5" s="26" t="s">
        <v>180</v>
      </c>
      <c r="Q5" s="99" t="s">
        <v>344</v>
      </c>
      <c r="R5" s="99"/>
      <c r="S5" s="100"/>
      <c r="T5" s="26" t="s">
        <v>344</v>
      </c>
      <c r="U5" s="32">
        <v>0</v>
      </c>
      <c r="V5" s="33">
        <v>0</v>
      </c>
      <c r="W5" s="59">
        <f aca="true" t="shared" si="2" ref="W5:W63">V5*1.19</f>
        <v>0</v>
      </c>
      <c r="X5" s="63">
        <f>O5+W5</f>
        <v>111.04454623912898</v>
      </c>
    </row>
    <row r="6" spans="1:24" s="3" customFormat="1" ht="21.75" customHeight="1">
      <c r="A6" s="86">
        <v>6197630</v>
      </c>
      <c r="B6" s="87">
        <v>36125717</v>
      </c>
      <c r="C6" s="88" t="s">
        <v>1640</v>
      </c>
      <c r="D6" s="88" t="s">
        <v>1689</v>
      </c>
      <c r="E6" s="88" t="s">
        <v>1690</v>
      </c>
      <c r="F6" s="89">
        <v>1861</v>
      </c>
      <c r="G6" s="27" t="s">
        <v>424</v>
      </c>
      <c r="H6" s="28" t="s">
        <v>425</v>
      </c>
      <c r="I6" s="28" t="s">
        <v>426</v>
      </c>
      <c r="J6" s="29" t="s">
        <v>387</v>
      </c>
      <c r="K6" s="29" t="s">
        <v>387</v>
      </c>
      <c r="L6" s="26" t="s">
        <v>342</v>
      </c>
      <c r="M6" s="30">
        <v>8476.6</v>
      </c>
      <c r="N6" s="31">
        <f t="shared" si="0"/>
        <v>281.37157272787624</v>
      </c>
      <c r="O6" s="50">
        <f t="shared" si="1"/>
        <v>334.83217154617273</v>
      </c>
      <c r="P6" s="26" t="s">
        <v>180</v>
      </c>
      <c r="Q6" s="99" t="s">
        <v>344</v>
      </c>
      <c r="R6" s="99"/>
      <c r="S6" s="100"/>
      <c r="T6" s="26" t="s">
        <v>342</v>
      </c>
      <c r="U6" s="32">
        <v>6960</v>
      </c>
      <c r="V6" s="33">
        <v>167.93467436765582</v>
      </c>
      <c r="W6" s="59">
        <f t="shared" si="2"/>
        <v>199.8422624975104</v>
      </c>
      <c r="X6" s="63">
        <f>O6+W6</f>
        <v>534.6744340436832</v>
      </c>
    </row>
    <row r="7" spans="1:24" s="3" customFormat="1" ht="21.75" customHeight="1">
      <c r="A7" s="86">
        <v>6197638</v>
      </c>
      <c r="B7" s="87">
        <v>31810446</v>
      </c>
      <c r="C7" s="88" t="s">
        <v>1640</v>
      </c>
      <c r="D7" s="88" t="s">
        <v>1766</v>
      </c>
      <c r="E7" s="88" t="s">
        <v>1767</v>
      </c>
      <c r="F7" s="89" t="s">
        <v>1768</v>
      </c>
      <c r="G7" s="27" t="s">
        <v>427</v>
      </c>
      <c r="H7" s="28" t="s">
        <v>428</v>
      </c>
      <c r="I7" s="28" t="s">
        <v>429</v>
      </c>
      <c r="J7" s="29"/>
      <c r="K7" s="29"/>
      <c r="L7" s="26" t="s">
        <v>342</v>
      </c>
      <c r="M7" s="30">
        <v>4884.2</v>
      </c>
      <c r="N7" s="31">
        <f t="shared" si="0"/>
        <v>162.12573856469493</v>
      </c>
      <c r="O7" s="50">
        <f t="shared" si="1"/>
        <v>192.92962889198697</v>
      </c>
      <c r="P7" s="26" t="s">
        <v>180</v>
      </c>
      <c r="Q7" s="99" t="s">
        <v>342</v>
      </c>
      <c r="R7" s="101">
        <v>39932</v>
      </c>
      <c r="S7" s="99" t="s">
        <v>356</v>
      </c>
      <c r="T7" s="26" t="s">
        <v>342</v>
      </c>
      <c r="U7" s="32">
        <v>4036</v>
      </c>
      <c r="V7" s="33">
        <v>99.99336121622517</v>
      </c>
      <c r="W7" s="59">
        <f t="shared" si="2"/>
        <v>118.99209984730794</v>
      </c>
      <c r="X7" s="63">
        <f>W7</f>
        <v>118.99209984730794</v>
      </c>
    </row>
    <row r="8" spans="1:24" s="3" customFormat="1" ht="21.75" customHeight="1">
      <c r="A8" s="86">
        <v>6197608</v>
      </c>
      <c r="B8" s="87">
        <v>37810324</v>
      </c>
      <c r="C8" s="88" t="s">
        <v>1597</v>
      </c>
      <c r="D8" s="88" t="s">
        <v>1682</v>
      </c>
      <c r="E8" s="88" t="s">
        <v>1683</v>
      </c>
      <c r="F8" s="89">
        <v>2942</v>
      </c>
      <c r="G8" s="27" t="s">
        <v>430</v>
      </c>
      <c r="H8" s="28" t="s">
        <v>431</v>
      </c>
      <c r="I8" s="28" t="s">
        <v>432</v>
      </c>
      <c r="J8" s="29" t="s">
        <v>1416</v>
      </c>
      <c r="K8" s="29" t="s">
        <v>1417</v>
      </c>
      <c r="L8" s="26" t="s">
        <v>342</v>
      </c>
      <c r="M8" s="30">
        <v>9505.6</v>
      </c>
      <c r="N8" s="31">
        <f t="shared" si="0"/>
        <v>315.5281152492863</v>
      </c>
      <c r="O8" s="50">
        <f t="shared" si="1"/>
        <v>375.4784571466507</v>
      </c>
      <c r="P8" s="26" t="s">
        <v>180</v>
      </c>
      <c r="Q8" s="99" t="s">
        <v>342</v>
      </c>
      <c r="R8" s="101">
        <v>39891</v>
      </c>
      <c r="S8" s="99" t="s">
        <v>356</v>
      </c>
      <c r="T8" s="26" t="s">
        <v>342</v>
      </c>
      <c r="U8" s="32">
        <v>7516</v>
      </c>
      <c r="V8" s="33">
        <v>190.65259244506407</v>
      </c>
      <c r="W8" s="59">
        <f t="shared" si="2"/>
        <v>226.87658500962624</v>
      </c>
      <c r="X8" s="63">
        <f>W8</f>
        <v>226.87658500962624</v>
      </c>
    </row>
    <row r="9" spans="1:24" s="3" customFormat="1" ht="21.75" customHeight="1">
      <c r="A9" s="86">
        <v>6197935</v>
      </c>
      <c r="B9" s="87">
        <v>37860691</v>
      </c>
      <c r="C9" s="88" t="s">
        <v>1640</v>
      </c>
      <c r="D9" s="88" t="s">
        <v>1922</v>
      </c>
      <c r="E9" s="88" t="s">
        <v>1923</v>
      </c>
      <c r="F9" s="89" t="s">
        <v>1924</v>
      </c>
      <c r="G9" s="27" t="s">
        <v>433</v>
      </c>
      <c r="H9" s="28" t="s">
        <v>434</v>
      </c>
      <c r="I9" s="28" t="s">
        <v>435</v>
      </c>
      <c r="J9" s="29" t="s">
        <v>1479</v>
      </c>
      <c r="K9" s="29" t="s">
        <v>1478</v>
      </c>
      <c r="L9" s="26" t="s">
        <v>342</v>
      </c>
      <c r="M9" s="30">
        <v>3315.6</v>
      </c>
      <c r="N9" s="31">
        <f t="shared" si="0"/>
        <v>110.05775741884086</v>
      </c>
      <c r="O9" s="50">
        <f t="shared" si="1"/>
        <v>130.96873132842063</v>
      </c>
      <c r="P9" s="26" t="s">
        <v>1665</v>
      </c>
      <c r="Q9" s="99" t="s">
        <v>342</v>
      </c>
      <c r="R9" s="99"/>
      <c r="S9" s="99" t="s">
        <v>360</v>
      </c>
      <c r="T9" s="26" t="s">
        <v>342</v>
      </c>
      <c r="U9" s="32">
        <v>5108</v>
      </c>
      <c r="V9" s="33">
        <v>125.14107415521478</v>
      </c>
      <c r="W9" s="59">
        <f t="shared" si="2"/>
        <v>148.91787824470558</v>
      </c>
      <c r="X9" s="63">
        <f>W9</f>
        <v>148.91787824470558</v>
      </c>
    </row>
    <row r="10" spans="1:24" s="3" customFormat="1" ht="21.75" customHeight="1">
      <c r="A10" s="86">
        <v>6197759</v>
      </c>
      <c r="B10" s="87">
        <v>36080462</v>
      </c>
      <c r="C10" s="88" t="s">
        <v>1615</v>
      </c>
      <c r="D10" s="88" t="s">
        <v>1616</v>
      </c>
      <c r="E10" s="88" t="s">
        <v>1617</v>
      </c>
      <c r="F10" s="89" t="s">
        <v>1618</v>
      </c>
      <c r="G10" s="27"/>
      <c r="H10" s="28" t="s">
        <v>436</v>
      </c>
      <c r="I10" s="28" t="s">
        <v>437</v>
      </c>
      <c r="J10" s="29"/>
      <c r="K10" s="29"/>
      <c r="L10" s="26" t="s">
        <v>342</v>
      </c>
      <c r="M10" s="30">
        <v>8355.6</v>
      </c>
      <c r="N10" s="31">
        <f t="shared" si="0"/>
        <v>277.3551085441147</v>
      </c>
      <c r="O10" s="50">
        <f t="shared" si="1"/>
        <v>330.0525791674965</v>
      </c>
      <c r="P10" s="26" t="s">
        <v>180</v>
      </c>
      <c r="Q10" s="99" t="s">
        <v>342</v>
      </c>
      <c r="R10" s="101">
        <v>39708</v>
      </c>
      <c r="S10" s="99" t="s">
        <v>356</v>
      </c>
      <c r="T10" s="26" t="s">
        <v>344</v>
      </c>
      <c r="U10" s="32">
        <v>0</v>
      </c>
      <c r="V10" s="33">
        <v>0</v>
      </c>
      <c r="W10" s="59">
        <f t="shared" si="2"/>
        <v>0</v>
      </c>
      <c r="X10" s="108">
        <v>0</v>
      </c>
    </row>
    <row r="11" spans="1:24" s="3" customFormat="1" ht="21.75" customHeight="1">
      <c r="A11" s="86">
        <v>6197869</v>
      </c>
      <c r="B11" s="87">
        <v>36080462</v>
      </c>
      <c r="C11" s="88" t="s">
        <v>45</v>
      </c>
      <c r="D11" s="88" t="s">
        <v>1616</v>
      </c>
      <c r="E11" s="88" t="s">
        <v>1617</v>
      </c>
      <c r="F11" s="89">
        <v>92055</v>
      </c>
      <c r="G11" s="27"/>
      <c r="H11" s="28" t="s">
        <v>438</v>
      </c>
      <c r="I11" s="28" t="s">
        <v>439</v>
      </c>
      <c r="J11" s="29"/>
      <c r="K11" s="29"/>
      <c r="L11" s="26" t="s">
        <v>342</v>
      </c>
      <c r="M11" s="30">
        <v>1814.4</v>
      </c>
      <c r="N11" s="31">
        <f t="shared" si="0"/>
        <v>60.227046405098584</v>
      </c>
      <c r="O11" s="50">
        <f t="shared" si="1"/>
        <v>71.67018522206732</v>
      </c>
      <c r="P11" s="26" t="s">
        <v>1665</v>
      </c>
      <c r="Q11" s="99" t="s">
        <v>342</v>
      </c>
      <c r="R11" s="99"/>
      <c r="S11" s="99" t="s">
        <v>360</v>
      </c>
      <c r="T11" s="26" t="s">
        <v>342</v>
      </c>
      <c r="U11" s="32">
        <v>2772</v>
      </c>
      <c r="V11" s="33">
        <v>64.40948018323043</v>
      </c>
      <c r="W11" s="59">
        <f t="shared" si="2"/>
        <v>76.6472814180442</v>
      </c>
      <c r="X11" s="63">
        <f>W11</f>
        <v>76.6472814180442</v>
      </c>
    </row>
    <row r="12" spans="1:24" s="3" customFormat="1" ht="21.75" customHeight="1">
      <c r="A12" s="86">
        <v>6198122</v>
      </c>
      <c r="B12" s="87">
        <v>36115207</v>
      </c>
      <c r="C12" s="88" t="s">
        <v>388</v>
      </c>
      <c r="D12" s="88" t="s">
        <v>1856</v>
      </c>
      <c r="E12" s="88" t="s">
        <v>210</v>
      </c>
      <c r="F12" s="87" t="s">
        <v>211</v>
      </c>
      <c r="G12" s="27" t="s">
        <v>440</v>
      </c>
      <c r="H12" s="28" t="s">
        <v>441</v>
      </c>
      <c r="I12" s="28" t="s">
        <v>442</v>
      </c>
      <c r="J12" s="29" t="s">
        <v>389</v>
      </c>
      <c r="K12" s="29" t="s">
        <v>389</v>
      </c>
      <c r="L12" s="26" t="s">
        <v>342</v>
      </c>
      <c r="M12" s="30">
        <v>1166.4</v>
      </c>
      <c r="N12" s="31">
        <f t="shared" si="0"/>
        <v>38.71738697470624</v>
      </c>
      <c r="O12" s="50">
        <f t="shared" si="1"/>
        <v>46.07369049990042</v>
      </c>
      <c r="P12" s="26" t="s">
        <v>180</v>
      </c>
      <c r="Q12" s="99" t="s">
        <v>344</v>
      </c>
      <c r="R12" s="99"/>
      <c r="S12" s="100"/>
      <c r="T12" s="26" t="s">
        <v>342</v>
      </c>
      <c r="U12" s="32">
        <v>4776</v>
      </c>
      <c r="V12" s="33">
        <v>114.79784903405695</v>
      </c>
      <c r="W12" s="59">
        <f t="shared" si="2"/>
        <v>136.60944035052776</v>
      </c>
      <c r="X12" s="63">
        <f>O12+W12</f>
        <v>182.6831308504282</v>
      </c>
    </row>
    <row r="13" spans="1:24" s="3" customFormat="1" ht="21.75" customHeight="1">
      <c r="A13" s="86">
        <v>6197563</v>
      </c>
      <c r="B13" s="87">
        <v>36060941</v>
      </c>
      <c r="C13" s="88" t="s">
        <v>1640</v>
      </c>
      <c r="D13" s="88" t="s">
        <v>1599</v>
      </c>
      <c r="E13" s="88" t="s">
        <v>1619</v>
      </c>
      <c r="F13" s="89" t="s">
        <v>1578</v>
      </c>
      <c r="G13" s="27"/>
      <c r="H13" s="28" t="s">
        <v>443</v>
      </c>
      <c r="I13" s="28" t="s">
        <v>444</v>
      </c>
      <c r="J13" s="29"/>
      <c r="K13" s="29"/>
      <c r="L13" s="26" t="s">
        <v>342</v>
      </c>
      <c r="M13" s="30">
        <v>6988.4</v>
      </c>
      <c r="N13" s="31">
        <f t="shared" si="0"/>
        <v>231.97238265949676</v>
      </c>
      <c r="O13" s="50">
        <f t="shared" si="1"/>
        <v>276.04713536480114</v>
      </c>
      <c r="P13" s="26" t="s">
        <v>180</v>
      </c>
      <c r="Q13" s="99" t="s">
        <v>342</v>
      </c>
      <c r="R13" s="101">
        <v>39722</v>
      </c>
      <c r="S13" s="99" t="s">
        <v>356</v>
      </c>
      <c r="T13" s="26" t="s">
        <v>344</v>
      </c>
      <c r="U13" s="32">
        <v>0</v>
      </c>
      <c r="V13" s="33">
        <v>0</v>
      </c>
      <c r="W13" s="59">
        <f t="shared" si="2"/>
        <v>0</v>
      </c>
      <c r="X13" s="108">
        <v>0</v>
      </c>
    </row>
    <row r="14" spans="1:24" s="3" customFormat="1" ht="21.75" customHeight="1">
      <c r="A14" s="86">
        <v>6197175</v>
      </c>
      <c r="B14" s="87">
        <v>31780879</v>
      </c>
      <c r="C14" s="88" t="s">
        <v>1679</v>
      </c>
      <c r="D14" s="88" t="s">
        <v>1722</v>
      </c>
      <c r="E14" s="88" t="s">
        <v>1619</v>
      </c>
      <c r="F14" s="89" t="s">
        <v>1723</v>
      </c>
      <c r="G14" s="27"/>
      <c r="H14" s="28" t="s">
        <v>445</v>
      </c>
      <c r="I14" s="28" t="s">
        <v>446</v>
      </c>
      <c r="J14" s="29"/>
      <c r="K14" s="29"/>
      <c r="L14" s="26" t="s">
        <v>342</v>
      </c>
      <c r="M14" s="30">
        <v>6060</v>
      </c>
      <c r="N14" s="31">
        <f t="shared" si="0"/>
        <v>201.15514837681735</v>
      </c>
      <c r="O14" s="50">
        <f t="shared" si="1"/>
        <v>239.37462656841265</v>
      </c>
      <c r="P14" s="26" t="s">
        <v>1665</v>
      </c>
      <c r="Q14" s="99" t="s">
        <v>342</v>
      </c>
      <c r="R14" s="99"/>
      <c r="S14" s="99" t="s">
        <v>360</v>
      </c>
      <c r="T14" s="26" t="s">
        <v>344</v>
      </c>
      <c r="U14" s="32">
        <v>0</v>
      </c>
      <c r="V14" s="33">
        <v>0</v>
      </c>
      <c r="W14" s="59">
        <f t="shared" si="2"/>
        <v>0</v>
      </c>
      <c r="X14" s="108">
        <v>0</v>
      </c>
    </row>
    <row r="15" spans="1:24" s="3" customFormat="1" ht="21.75" customHeight="1">
      <c r="A15" s="86">
        <v>6197545</v>
      </c>
      <c r="B15" s="87">
        <v>36071021</v>
      </c>
      <c r="C15" s="88" t="s">
        <v>1640</v>
      </c>
      <c r="D15" s="88" t="s">
        <v>1738</v>
      </c>
      <c r="E15" s="88" t="s">
        <v>1619</v>
      </c>
      <c r="F15" s="89">
        <v>84101</v>
      </c>
      <c r="G15" s="27" t="s">
        <v>447</v>
      </c>
      <c r="H15" s="28" t="s">
        <v>448</v>
      </c>
      <c r="I15" s="28" t="s">
        <v>449</v>
      </c>
      <c r="J15" s="29"/>
      <c r="K15" s="29"/>
      <c r="L15" s="26" t="s">
        <v>342</v>
      </c>
      <c r="M15" s="30">
        <v>5566.8</v>
      </c>
      <c r="N15" s="31">
        <f t="shared" si="0"/>
        <v>184.78390758812986</v>
      </c>
      <c r="O15" s="50">
        <f t="shared" si="1"/>
        <v>219.89285002987452</v>
      </c>
      <c r="P15" s="26" t="s">
        <v>180</v>
      </c>
      <c r="Q15" s="99" t="s">
        <v>344</v>
      </c>
      <c r="R15" s="99"/>
      <c r="S15" s="100"/>
      <c r="T15" s="26" t="s">
        <v>344</v>
      </c>
      <c r="U15" s="32">
        <v>0</v>
      </c>
      <c r="V15" s="33">
        <v>0</v>
      </c>
      <c r="W15" s="59">
        <f t="shared" si="2"/>
        <v>0</v>
      </c>
      <c r="X15" s="63">
        <f>O15+W15</f>
        <v>219.89285002987452</v>
      </c>
    </row>
    <row r="16" spans="1:24" s="3" customFormat="1" ht="21.75" customHeight="1">
      <c r="A16" s="86">
        <v>6197835</v>
      </c>
      <c r="B16" s="87">
        <v>893471</v>
      </c>
      <c r="C16" s="88" t="s">
        <v>1751</v>
      </c>
      <c r="D16" s="88" t="s">
        <v>1752</v>
      </c>
      <c r="E16" s="88" t="s">
        <v>1619</v>
      </c>
      <c r="F16" s="89">
        <v>83106</v>
      </c>
      <c r="G16" s="27" t="s">
        <v>450</v>
      </c>
      <c r="H16" s="28" t="s">
        <v>451</v>
      </c>
      <c r="I16" s="28" t="s">
        <v>452</v>
      </c>
      <c r="J16" s="29"/>
      <c r="K16" s="29"/>
      <c r="L16" s="26" t="s">
        <v>342</v>
      </c>
      <c r="M16" s="30">
        <v>5276.8</v>
      </c>
      <c r="N16" s="31">
        <f t="shared" si="0"/>
        <v>175.1576711146518</v>
      </c>
      <c r="O16" s="50">
        <f t="shared" si="1"/>
        <v>208.43762862643564</v>
      </c>
      <c r="P16" s="26" t="s">
        <v>1665</v>
      </c>
      <c r="Q16" s="99" t="s">
        <v>342</v>
      </c>
      <c r="R16" s="99"/>
      <c r="S16" s="99" t="s">
        <v>360</v>
      </c>
      <c r="T16" s="26" t="s">
        <v>342</v>
      </c>
      <c r="U16" s="32">
        <v>2768</v>
      </c>
      <c r="V16" s="33">
        <v>66.46750315342229</v>
      </c>
      <c r="W16" s="59">
        <f t="shared" si="2"/>
        <v>79.09632875257252</v>
      </c>
      <c r="X16" s="63">
        <f>W16</f>
        <v>79.09632875257252</v>
      </c>
    </row>
    <row r="17" spans="1:24" s="3" customFormat="1" ht="21.75" customHeight="1">
      <c r="A17" s="86">
        <v>6197185</v>
      </c>
      <c r="B17" s="87">
        <v>36060976</v>
      </c>
      <c r="C17" s="88" t="s">
        <v>1679</v>
      </c>
      <c r="D17" s="88" t="s">
        <v>1754</v>
      </c>
      <c r="E17" s="88" t="s">
        <v>1619</v>
      </c>
      <c r="F17" s="89">
        <v>84102</v>
      </c>
      <c r="G17" s="27" t="s">
        <v>453</v>
      </c>
      <c r="H17" s="28" t="s">
        <v>454</v>
      </c>
      <c r="I17" s="28" t="s">
        <v>455</v>
      </c>
      <c r="J17" s="29" t="s">
        <v>1465</v>
      </c>
      <c r="K17" s="29" t="s">
        <v>1465</v>
      </c>
      <c r="L17" s="26" t="s">
        <v>342</v>
      </c>
      <c r="M17" s="30">
        <v>5134.4</v>
      </c>
      <c r="N17" s="31">
        <f t="shared" si="0"/>
        <v>170.4308570669853</v>
      </c>
      <c r="O17" s="50">
        <f t="shared" si="1"/>
        <v>202.8127199097125</v>
      </c>
      <c r="P17" s="26" t="s">
        <v>1665</v>
      </c>
      <c r="Q17" s="99" t="s">
        <v>342</v>
      </c>
      <c r="R17" s="99"/>
      <c r="S17" s="99" t="s">
        <v>360</v>
      </c>
      <c r="T17" s="26" t="s">
        <v>342</v>
      </c>
      <c r="U17" s="32">
        <v>5736</v>
      </c>
      <c r="V17" s="33">
        <v>133.28022306313477</v>
      </c>
      <c r="W17" s="59">
        <f t="shared" si="2"/>
        <v>158.60346544513038</v>
      </c>
      <c r="X17" s="63">
        <f>W17</f>
        <v>158.60346544513038</v>
      </c>
    </row>
    <row r="18" spans="1:24" s="3" customFormat="1" ht="21.75" customHeight="1">
      <c r="A18" s="86">
        <v>6197559</v>
      </c>
      <c r="B18" s="87">
        <v>31780741</v>
      </c>
      <c r="C18" s="88" t="s">
        <v>1640</v>
      </c>
      <c r="D18" s="88" t="s">
        <v>1772</v>
      </c>
      <c r="E18" s="88" t="s">
        <v>1619</v>
      </c>
      <c r="F18" s="89" t="s">
        <v>1773</v>
      </c>
      <c r="G18" s="27"/>
      <c r="H18" s="28" t="s">
        <v>456</v>
      </c>
      <c r="I18" s="28" t="s">
        <v>457</v>
      </c>
      <c r="J18" s="29" t="s">
        <v>407</v>
      </c>
      <c r="K18" s="29" t="s">
        <v>408</v>
      </c>
      <c r="L18" s="26" t="s">
        <v>342</v>
      </c>
      <c r="M18" s="30">
        <v>4747</v>
      </c>
      <c r="N18" s="31">
        <f t="shared" si="0"/>
        <v>157.5715328951736</v>
      </c>
      <c r="O18" s="50">
        <f t="shared" si="1"/>
        <v>187.51012414525655</v>
      </c>
      <c r="P18" s="26" t="s">
        <v>1665</v>
      </c>
      <c r="Q18" s="99" t="s">
        <v>344</v>
      </c>
      <c r="R18" s="99"/>
      <c r="S18" s="100"/>
      <c r="T18" s="26" t="s">
        <v>342</v>
      </c>
      <c r="U18" s="32">
        <v>4244</v>
      </c>
      <c r="V18" s="33">
        <v>106.49936931554139</v>
      </c>
      <c r="W18" s="59">
        <f t="shared" si="2"/>
        <v>126.73424948549425</v>
      </c>
      <c r="X18" s="63">
        <f>O18+W18</f>
        <v>314.24437363075083</v>
      </c>
    </row>
    <row r="19" spans="1:24" s="3" customFormat="1" ht="21.75" customHeight="1">
      <c r="A19" s="86">
        <v>6197723</v>
      </c>
      <c r="B19" s="87">
        <v>710167563</v>
      </c>
      <c r="C19" s="88" t="s">
        <v>1876</v>
      </c>
      <c r="D19" s="88" t="s">
        <v>1752</v>
      </c>
      <c r="E19" s="88" t="s">
        <v>1619</v>
      </c>
      <c r="F19" s="89" t="s">
        <v>1877</v>
      </c>
      <c r="G19" s="27" t="s">
        <v>458</v>
      </c>
      <c r="H19" s="28" t="s">
        <v>459</v>
      </c>
      <c r="I19" s="28" t="s">
        <v>460</v>
      </c>
      <c r="J19" s="29" t="s">
        <v>1450</v>
      </c>
      <c r="K19" s="29" t="s">
        <v>1449</v>
      </c>
      <c r="L19" s="26" t="s">
        <v>342</v>
      </c>
      <c r="M19" s="30">
        <v>3669</v>
      </c>
      <c r="N19" s="31">
        <f t="shared" si="0"/>
        <v>121.78848834893446</v>
      </c>
      <c r="O19" s="50">
        <f t="shared" si="1"/>
        <v>144.928301135232</v>
      </c>
      <c r="P19" s="26" t="s">
        <v>180</v>
      </c>
      <c r="Q19" s="99" t="s">
        <v>342</v>
      </c>
      <c r="R19" s="101">
        <v>39783</v>
      </c>
      <c r="S19" s="99" t="s">
        <v>356</v>
      </c>
      <c r="T19" s="26" t="s">
        <v>342</v>
      </c>
      <c r="U19" s="32">
        <v>2992</v>
      </c>
      <c r="V19" s="33">
        <v>72.389298280555</v>
      </c>
      <c r="W19" s="59">
        <f t="shared" si="2"/>
        <v>86.14326495386044</v>
      </c>
      <c r="X19" s="63">
        <f>W19</f>
        <v>86.14326495386044</v>
      </c>
    </row>
    <row r="20" spans="1:24" s="3" customFormat="1" ht="21.75" customHeight="1">
      <c r="A20" s="86">
        <v>6776106</v>
      </c>
      <c r="B20" s="87">
        <v>307789956</v>
      </c>
      <c r="C20" s="88" t="s">
        <v>1697</v>
      </c>
      <c r="D20" s="88" t="s">
        <v>1894</v>
      </c>
      <c r="E20" s="88" t="s">
        <v>1619</v>
      </c>
      <c r="F20" s="89" t="s">
        <v>1895</v>
      </c>
      <c r="G20" s="27"/>
      <c r="H20" s="28" t="s">
        <v>461</v>
      </c>
      <c r="I20" s="28" t="s">
        <v>462</v>
      </c>
      <c r="J20" s="29"/>
      <c r="K20" s="29"/>
      <c r="L20" s="26" t="s">
        <v>342</v>
      </c>
      <c r="M20" s="30">
        <v>3501.6</v>
      </c>
      <c r="N20" s="31">
        <f t="shared" si="0"/>
        <v>116.23182632941645</v>
      </c>
      <c r="O20" s="50">
        <f t="shared" si="1"/>
        <v>138.31587333200557</v>
      </c>
      <c r="P20" s="26" t="s">
        <v>1665</v>
      </c>
      <c r="Q20" s="99" t="s">
        <v>342</v>
      </c>
      <c r="R20" s="99"/>
      <c r="S20" s="99" t="s">
        <v>360</v>
      </c>
      <c r="T20" s="26" t="s">
        <v>342</v>
      </c>
      <c r="U20" s="32">
        <v>10368</v>
      </c>
      <c r="V20" s="33">
        <v>247.1220872336188</v>
      </c>
      <c r="W20" s="59">
        <f t="shared" si="2"/>
        <v>294.07528380800636</v>
      </c>
      <c r="X20" s="63">
        <f>W20</f>
        <v>294.07528380800636</v>
      </c>
    </row>
    <row r="21" spans="1:24" s="3" customFormat="1" ht="21.75" customHeight="1">
      <c r="A21" s="86">
        <v>6197369</v>
      </c>
      <c r="B21" s="87">
        <v>31781845</v>
      </c>
      <c r="C21" s="88" t="s">
        <v>1608</v>
      </c>
      <c r="D21" s="88" t="s">
        <v>1901</v>
      </c>
      <c r="E21" s="88" t="s">
        <v>1619</v>
      </c>
      <c r="F21" s="89">
        <v>85110</v>
      </c>
      <c r="G21" s="27" t="s">
        <v>463</v>
      </c>
      <c r="H21" s="28" t="s">
        <v>464</v>
      </c>
      <c r="I21" s="28" t="s">
        <v>465</v>
      </c>
      <c r="J21" s="29"/>
      <c r="K21" s="29"/>
      <c r="L21" s="26" t="s">
        <v>342</v>
      </c>
      <c r="M21" s="30">
        <v>3489.6</v>
      </c>
      <c r="N21" s="31">
        <f t="shared" si="0"/>
        <v>115.83349930292769</v>
      </c>
      <c r="O21" s="50">
        <f t="shared" si="1"/>
        <v>137.84186417048394</v>
      </c>
      <c r="P21" s="26" t="s">
        <v>180</v>
      </c>
      <c r="Q21" s="99" t="s">
        <v>342</v>
      </c>
      <c r="R21" s="99"/>
      <c r="S21" s="99" t="s">
        <v>360</v>
      </c>
      <c r="T21" s="26" t="s">
        <v>342</v>
      </c>
      <c r="U21" s="32">
        <v>4620</v>
      </c>
      <c r="V21" s="33">
        <v>111.17307309300936</v>
      </c>
      <c r="W21" s="59">
        <f t="shared" si="2"/>
        <v>132.29595698068113</v>
      </c>
      <c r="X21" s="63">
        <f>W21</f>
        <v>132.29595698068113</v>
      </c>
    </row>
    <row r="22" spans="1:24" s="3" customFormat="1" ht="21.75" customHeight="1">
      <c r="A22" s="86">
        <v>6198002</v>
      </c>
      <c r="B22" s="87">
        <v>35893991</v>
      </c>
      <c r="C22" s="88" t="s">
        <v>1915</v>
      </c>
      <c r="D22" s="88" t="s">
        <v>1916</v>
      </c>
      <c r="E22" s="88" t="s">
        <v>1619</v>
      </c>
      <c r="F22" s="89">
        <v>82107</v>
      </c>
      <c r="G22" s="27" t="s">
        <v>466</v>
      </c>
      <c r="H22" s="28" t="s">
        <v>467</v>
      </c>
      <c r="I22" s="28">
        <v>915880330</v>
      </c>
      <c r="J22" s="29"/>
      <c r="K22" s="29"/>
      <c r="L22" s="26" t="s">
        <v>342</v>
      </c>
      <c r="M22" s="30">
        <v>3402</v>
      </c>
      <c r="N22" s="31">
        <f t="shared" si="0"/>
        <v>112.92571200955985</v>
      </c>
      <c r="O22" s="50">
        <f t="shared" si="1"/>
        <v>134.3815972913762</v>
      </c>
      <c r="P22" s="26" t="s">
        <v>180</v>
      </c>
      <c r="Q22" s="99" t="s">
        <v>344</v>
      </c>
      <c r="R22" s="99"/>
      <c r="S22" s="100"/>
      <c r="T22" s="26" t="s">
        <v>342</v>
      </c>
      <c r="U22" s="32">
        <v>6276</v>
      </c>
      <c r="V22" s="33">
        <v>145.82752439753034</v>
      </c>
      <c r="W22" s="59">
        <f t="shared" si="2"/>
        <v>173.5347540330611</v>
      </c>
      <c r="X22" s="63">
        <f>O22+W22</f>
        <v>307.9163513244373</v>
      </c>
    </row>
    <row r="23" spans="1:24" s="3" customFormat="1" ht="21.75" customHeight="1">
      <c r="A23" s="86">
        <v>8484477</v>
      </c>
      <c r="B23" s="87">
        <v>17337020</v>
      </c>
      <c r="C23" s="88" t="s">
        <v>1936</v>
      </c>
      <c r="D23" s="88" t="s">
        <v>1937</v>
      </c>
      <c r="E23" s="88" t="s">
        <v>1619</v>
      </c>
      <c r="F23" s="89" t="s">
        <v>1938</v>
      </c>
      <c r="G23" s="27" t="s">
        <v>468</v>
      </c>
      <c r="H23" s="28" t="s">
        <v>469</v>
      </c>
      <c r="I23" s="28" t="s">
        <v>470</v>
      </c>
      <c r="J23" s="29"/>
      <c r="K23" s="29"/>
      <c r="L23" s="26" t="s">
        <v>342</v>
      </c>
      <c r="M23" s="30">
        <v>3158.4</v>
      </c>
      <c r="N23" s="31">
        <f t="shared" si="0"/>
        <v>104.83967337183827</v>
      </c>
      <c r="O23" s="50">
        <f t="shared" si="1"/>
        <v>124.75921131248754</v>
      </c>
      <c r="P23" s="26" t="s">
        <v>1665</v>
      </c>
      <c r="Q23" s="99" t="s">
        <v>342</v>
      </c>
      <c r="R23" s="99"/>
      <c r="S23" s="99" t="s">
        <v>360</v>
      </c>
      <c r="T23" s="26" t="s">
        <v>344</v>
      </c>
      <c r="U23" s="32">
        <v>528</v>
      </c>
      <c r="V23" s="33">
        <v>0</v>
      </c>
      <c r="W23" s="59">
        <f t="shared" si="2"/>
        <v>0</v>
      </c>
      <c r="X23" s="108">
        <v>0</v>
      </c>
    </row>
    <row r="24" spans="1:24" s="3" customFormat="1" ht="21.75" customHeight="1">
      <c r="A24" s="86">
        <v>6197373</v>
      </c>
      <c r="B24" s="87">
        <v>603279</v>
      </c>
      <c r="C24" s="88" t="s">
        <v>1951</v>
      </c>
      <c r="D24" s="88" t="s">
        <v>1952</v>
      </c>
      <c r="E24" s="88" t="s">
        <v>1619</v>
      </c>
      <c r="F24" s="89">
        <v>84529</v>
      </c>
      <c r="G24" s="27" t="s">
        <v>471</v>
      </c>
      <c r="H24" s="28" t="s">
        <v>472</v>
      </c>
      <c r="I24" s="28" t="s">
        <v>473</v>
      </c>
      <c r="J24" s="29"/>
      <c r="K24" s="29"/>
      <c r="L24" s="26" t="s">
        <v>342</v>
      </c>
      <c r="M24" s="30">
        <v>3076.8</v>
      </c>
      <c r="N24" s="31">
        <f t="shared" si="0"/>
        <v>102.1310495917148</v>
      </c>
      <c r="O24" s="50">
        <f t="shared" si="1"/>
        <v>121.5359490141406</v>
      </c>
      <c r="P24" s="26" t="s">
        <v>1665</v>
      </c>
      <c r="Q24" s="99" t="s">
        <v>344</v>
      </c>
      <c r="R24" s="99"/>
      <c r="S24" s="100"/>
      <c r="T24" s="26" t="s">
        <v>344</v>
      </c>
      <c r="U24" s="32">
        <v>0</v>
      </c>
      <c r="V24" s="33">
        <v>0</v>
      </c>
      <c r="W24" s="59">
        <f t="shared" si="2"/>
        <v>0</v>
      </c>
      <c r="X24" s="63">
        <f>O24+W24</f>
        <v>121.5359490141406</v>
      </c>
    </row>
    <row r="25" spans="1:24" s="3" customFormat="1" ht="21.75" customHeight="1">
      <c r="A25" s="86">
        <v>6197311</v>
      </c>
      <c r="B25" s="87">
        <v>30791847</v>
      </c>
      <c r="C25" s="88" t="s">
        <v>1640</v>
      </c>
      <c r="D25" s="88" t="s">
        <v>1962</v>
      </c>
      <c r="E25" s="88" t="s">
        <v>1619</v>
      </c>
      <c r="F25" s="89">
        <v>81105</v>
      </c>
      <c r="G25" s="27"/>
      <c r="H25" s="28" t="s">
        <v>474</v>
      </c>
      <c r="I25" s="28" t="s">
        <v>475</v>
      </c>
      <c r="J25" s="29"/>
      <c r="K25" s="34"/>
      <c r="L25" s="26" t="s">
        <v>342</v>
      </c>
      <c r="M25" s="30">
        <v>2888.8</v>
      </c>
      <c r="N25" s="31">
        <f t="shared" si="0"/>
        <v>95.89059284339109</v>
      </c>
      <c r="O25" s="50">
        <f t="shared" si="1"/>
        <v>114.1098054836354</v>
      </c>
      <c r="P25" s="26" t="s">
        <v>1665</v>
      </c>
      <c r="Q25" s="99" t="s">
        <v>344</v>
      </c>
      <c r="R25" s="99"/>
      <c r="S25" s="100"/>
      <c r="T25" s="26" t="s">
        <v>342</v>
      </c>
      <c r="U25" s="32">
        <v>2520</v>
      </c>
      <c r="V25" s="33">
        <v>58.55407289384582</v>
      </c>
      <c r="W25" s="59">
        <f t="shared" si="2"/>
        <v>69.67934674367652</v>
      </c>
      <c r="X25" s="63">
        <f>O25+W25</f>
        <v>183.78915222731192</v>
      </c>
    </row>
    <row r="26" spans="1:24" s="3" customFormat="1" ht="21.75" customHeight="1">
      <c r="A26" s="86">
        <v>6197329</v>
      </c>
      <c r="B26" s="87">
        <v>36071013</v>
      </c>
      <c r="C26" s="88" t="s">
        <v>20</v>
      </c>
      <c r="D26" s="88" t="s">
        <v>21</v>
      </c>
      <c r="E26" s="88" t="s">
        <v>1619</v>
      </c>
      <c r="F26" s="89">
        <v>84103</v>
      </c>
      <c r="G26" s="27" t="s">
        <v>476</v>
      </c>
      <c r="H26" s="28" t="s">
        <v>477</v>
      </c>
      <c r="I26" s="28" t="s">
        <v>478</v>
      </c>
      <c r="J26" s="29"/>
      <c r="K26" s="29"/>
      <c r="L26" s="26" t="s">
        <v>342</v>
      </c>
      <c r="M26" s="30">
        <v>2595.6</v>
      </c>
      <c r="N26" s="31">
        <f t="shared" si="0"/>
        <v>86.15813582951603</v>
      </c>
      <c r="O26" s="50">
        <f t="shared" si="1"/>
        <v>102.52818163712406</v>
      </c>
      <c r="P26" s="26" t="s">
        <v>1665</v>
      </c>
      <c r="Q26" s="99" t="s">
        <v>342</v>
      </c>
      <c r="R26" s="99"/>
      <c r="S26" s="99" t="s">
        <v>360</v>
      </c>
      <c r="T26" s="26" t="s">
        <v>344</v>
      </c>
      <c r="U26" s="32">
        <v>0</v>
      </c>
      <c r="V26" s="33">
        <v>0</v>
      </c>
      <c r="W26" s="59">
        <f t="shared" si="2"/>
        <v>0</v>
      </c>
      <c r="X26" s="108">
        <v>0</v>
      </c>
    </row>
    <row r="27" spans="1:24" s="3" customFormat="1" ht="21.75" customHeight="1">
      <c r="A27" s="86">
        <v>6197883</v>
      </c>
      <c r="B27" s="87">
        <v>31811485</v>
      </c>
      <c r="C27" s="88" t="s">
        <v>349</v>
      </c>
      <c r="D27" s="88" t="s">
        <v>85</v>
      </c>
      <c r="E27" s="88" t="s">
        <v>1619</v>
      </c>
      <c r="F27" s="89" t="s">
        <v>86</v>
      </c>
      <c r="G27" s="27" t="s">
        <v>479</v>
      </c>
      <c r="H27" s="28" t="s">
        <v>480</v>
      </c>
      <c r="I27" s="28" t="s">
        <v>132</v>
      </c>
      <c r="J27" s="29"/>
      <c r="K27" s="29"/>
      <c r="L27" s="26" t="s">
        <v>342</v>
      </c>
      <c r="M27" s="30">
        <v>2248.6</v>
      </c>
      <c r="N27" s="31">
        <f t="shared" si="0"/>
        <v>74.63984598021642</v>
      </c>
      <c r="O27" s="50">
        <f t="shared" si="1"/>
        <v>88.82141671645753</v>
      </c>
      <c r="P27" s="26" t="s">
        <v>1665</v>
      </c>
      <c r="Q27" s="99" t="s">
        <v>344</v>
      </c>
      <c r="R27" s="99"/>
      <c r="S27" s="100"/>
      <c r="T27" s="26" t="s">
        <v>342</v>
      </c>
      <c r="U27" s="32">
        <v>3072</v>
      </c>
      <c r="V27" s="33">
        <v>79.50607448715391</v>
      </c>
      <c r="W27" s="59">
        <f t="shared" si="2"/>
        <v>94.61222863971315</v>
      </c>
      <c r="X27" s="63">
        <f>O27+W27</f>
        <v>183.4336453561707</v>
      </c>
    </row>
    <row r="28" spans="1:24" s="3" customFormat="1" ht="21.75" customHeight="1">
      <c r="A28" s="86">
        <v>6197311</v>
      </c>
      <c r="B28" s="87">
        <v>30791847</v>
      </c>
      <c r="C28" s="88" t="s">
        <v>1679</v>
      </c>
      <c r="D28" s="88" t="s">
        <v>1962</v>
      </c>
      <c r="E28" s="88" t="s">
        <v>1619</v>
      </c>
      <c r="F28" s="89">
        <v>81105</v>
      </c>
      <c r="G28" s="27"/>
      <c r="H28" s="28" t="s">
        <v>474</v>
      </c>
      <c r="I28" s="28" t="s">
        <v>475</v>
      </c>
      <c r="J28" s="29"/>
      <c r="K28" s="34"/>
      <c r="L28" s="26" t="s">
        <v>342</v>
      </c>
      <c r="M28" s="30">
        <v>1982.4</v>
      </c>
      <c r="N28" s="31">
        <f t="shared" si="0"/>
        <v>65.80362477594105</v>
      </c>
      <c r="O28" s="50">
        <f t="shared" si="1"/>
        <v>78.30631348336983</v>
      </c>
      <c r="P28" s="26" t="s">
        <v>1665</v>
      </c>
      <c r="Q28" s="99" t="s">
        <v>344</v>
      </c>
      <c r="R28" s="99"/>
      <c r="S28" s="100"/>
      <c r="T28" s="26" t="s">
        <v>344</v>
      </c>
      <c r="U28" s="32">
        <v>0</v>
      </c>
      <c r="V28" s="33">
        <v>0</v>
      </c>
      <c r="W28" s="59">
        <f t="shared" si="2"/>
        <v>0</v>
      </c>
      <c r="X28" s="63">
        <f>O28+W28</f>
        <v>78.30631348336983</v>
      </c>
    </row>
    <row r="29" spans="1:24" s="3" customFormat="1" ht="21.75" customHeight="1">
      <c r="A29" s="86">
        <v>6197884</v>
      </c>
      <c r="B29" s="87">
        <v>31811485</v>
      </c>
      <c r="C29" s="88" t="s">
        <v>349</v>
      </c>
      <c r="D29" s="88" t="s">
        <v>1332</v>
      </c>
      <c r="E29" s="88" t="s">
        <v>1619</v>
      </c>
      <c r="F29" s="89">
        <v>85101</v>
      </c>
      <c r="G29" s="27" t="s">
        <v>479</v>
      </c>
      <c r="H29" s="28" t="s">
        <v>480</v>
      </c>
      <c r="I29" s="28" t="s">
        <v>133</v>
      </c>
      <c r="J29" s="29"/>
      <c r="K29" s="29"/>
      <c r="L29" s="26" t="s">
        <v>342</v>
      </c>
      <c r="M29" s="30">
        <v>1849</v>
      </c>
      <c r="N29" s="31">
        <f t="shared" si="0"/>
        <v>61.37555599814114</v>
      </c>
      <c r="O29" s="50">
        <f t="shared" si="1"/>
        <v>73.03691163778795</v>
      </c>
      <c r="P29" s="26" t="s">
        <v>1665</v>
      </c>
      <c r="Q29" s="99" t="s">
        <v>342</v>
      </c>
      <c r="R29" s="99"/>
      <c r="S29" s="99" t="s">
        <v>360</v>
      </c>
      <c r="T29" s="26" t="s">
        <v>342</v>
      </c>
      <c r="U29" s="32">
        <v>3736</v>
      </c>
      <c r="V29" s="33">
        <v>98.04155878643029</v>
      </c>
      <c r="W29" s="59">
        <f t="shared" si="2"/>
        <v>116.66945495585203</v>
      </c>
      <c r="X29" s="63">
        <f>W29</f>
        <v>116.66945495585203</v>
      </c>
    </row>
    <row r="30" spans="1:24" s="3" customFormat="1" ht="21.75" customHeight="1">
      <c r="A30" s="86">
        <v>6197621</v>
      </c>
      <c r="B30" s="87">
        <v>36070998</v>
      </c>
      <c r="C30" s="88" t="s">
        <v>1597</v>
      </c>
      <c r="D30" s="88" t="s">
        <v>1337</v>
      </c>
      <c r="E30" s="88" t="s">
        <v>1619</v>
      </c>
      <c r="F30" s="89">
        <v>84106</v>
      </c>
      <c r="G30" s="27" t="s">
        <v>134</v>
      </c>
      <c r="H30" s="28" t="s">
        <v>135</v>
      </c>
      <c r="I30" s="28" t="s">
        <v>136</v>
      </c>
      <c r="J30" s="29"/>
      <c r="K30" s="29"/>
      <c r="L30" s="26" t="s">
        <v>342</v>
      </c>
      <c r="M30" s="30">
        <v>1840.6</v>
      </c>
      <c r="N30" s="31">
        <f t="shared" si="0"/>
        <v>61.09672707959901</v>
      </c>
      <c r="O30" s="50">
        <f t="shared" si="1"/>
        <v>72.70510522472283</v>
      </c>
      <c r="P30" s="26" t="s">
        <v>180</v>
      </c>
      <c r="Q30" s="99" t="s">
        <v>344</v>
      </c>
      <c r="R30" s="99"/>
      <c r="S30" s="100"/>
      <c r="T30" s="26" t="s">
        <v>344</v>
      </c>
      <c r="U30" s="32">
        <v>0</v>
      </c>
      <c r="V30" s="33">
        <v>0</v>
      </c>
      <c r="W30" s="59">
        <f t="shared" si="2"/>
        <v>0</v>
      </c>
      <c r="X30" s="63">
        <f aca="true" t="shared" si="3" ref="X30:X46">O30+W30</f>
        <v>72.70510522472283</v>
      </c>
    </row>
    <row r="31" spans="1:24" s="3" customFormat="1" ht="21.75" customHeight="1">
      <c r="A31" s="86">
        <v>6197255</v>
      </c>
      <c r="B31" s="87">
        <v>31750338</v>
      </c>
      <c r="C31" s="88" t="s">
        <v>178</v>
      </c>
      <c r="D31" s="88" t="s">
        <v>179</v>
      </c>
      <c r="E31" s="88" t="s">
        <v>1619</v>
      </c>
      <c r="F31" s="89">
        <v>82104</v>
      </c>
      <c r="G31" s="27"/>
      <c r="H31" s="28" t="s">
        <v>137</v>
      </c>
      <c r="I31" s="28" t="s">
        <v>138</v>
      </c>
      <c r="J31" s="29"/>
      <c r="K31" s="29"/>
      <c r="L31" s="26" t="s">
        <v>342</v>
      </c>
      <c r="M31" s="30">
        <v>1377.6</v>
      </c>
      <c r="N31" s="31">
        <f t="shared" si="0"/>
        <v>45.72794264090818</v>
      </c>
      <c r="O31" s="50">
        <f t="shared" si="1"/>
        <v>54.416251742680736</v>
      </c>
      <c r="P31" s="26" t="s">
        <v>180</v>
      </c>
      <c r="Q31" s="99" t="s">
        <v>344</v>
      </c>
      <c r="R31" s="99"/>
      <c r="S31" s="100"/>
      <c r="T31" s="26" t="s">
        <v>344</v>
      </c>
      <c r="U31" s="32">
        <v>0</v>
      </c>
      <c r="V31" s="33">
        <v>0</v>
      </c>
      <c r="W31" s="59">
        <f t="shared" si="2"/>
        <v>0</v>
      </c>
      <c r="X31" s="63">
        <f t="shared" si="3"/>
        <v>54.416251742680736</v>
      </c>
    </row>
    <row r="32" spans="1:24" s="3" customFormat="1" ht="21.75" customHeight="1">
      <c r="A32" s="86">
        <v>6197700</v>
      </c>
      <c r="B32" s="87">
        <v>31780857</v>
      </c>
      <c r="C32" s="88" t="s">
        <v>1679</v>
      </c>
      <c r="D32" s="88" t="s">
        <v>190</v>
      </c>
      <c r="E32" s="88" t="s">
        <v>1619</v>
      </c>
      <c r="F32" s="89" t="s">
        <v>372</v>
      </c>
      <c r="G32" s="27"/>
      <c r="H32" s="28" t="s">
        <v>139</v>
      </c>
      <c r="I32" s="28" t="s">
        <v>140</v>
      </c>
      <c r="J32" s="29"/>
      <c r="K32" s="29"/>
      <c r="L32" s="26" t="s">
        <v>342</v>
      </c>
      <c r="M32" s="30">
        <v>1293.6</v>
      </c>
      <c r="N32" s="31">
        <f t="shared" si="0"/>
        <v>42.93965345548695</v>
      </c>
      <c r="O32" s="50">
        <f t="shared" si="1"/>
        <v>51.09818761202946</v>
      </c>
      <c r="P32" s="26" t="s">
        <v>1665</v>
      </c>
      <c r="Q32" s="99" t="s">
        <v>344</v>
      </c>
      <c r="R32" s="99"/>
      <c r="S32" s="100"/>
      <c r="T32" s="26" t="s">
        <v>344</v>
      </c>
      <c r="U32" s="32">
        <v>0</v>
      </c>
      <c r="V32" s="33">
        <v>0</v>
      </c>
      <c r="W32" s="59">
        <f t="shared" si="2"/>
        <v>0</v>
      </c>
      <c r="X32" s="63">
        <f t="shared" si="3"/>
        <v>51.09818761202946</v>
      </c>
    </row>
    <row r="33" spans="1:24" s="3" customFormat="1" ht="21.75" customHeight="1">
      <c r="A33" s="86">
        <v>6198095</v>
      </c>
      <c r="B33" s="87">
        <v>35445220</v>
      </c>
      <c r="C33" s="88" t="s">
        <v>191</v>
      </c>
      <c r="D33" s="88" t="s">
        <v>192</v>
      </c>
      <c r="E33" s="88" t="s">
        <v>1619</v>
      </c>
      <c r="F33" s="89">
        <v>81107</v>
      </c>
      <c r="G33" s="27" t="s">
        <v>141</v>
      </c>
      <c r="H33" s="28" t="s">
        <v>142</v>
      </c>
      <c r="I33" s="28" t="s">
        <v>143</v>
      </c>
      <c r="J33" s="29"/>
      <c r="K33" s="29"/>
      <c r="L33" s="26" t="s">
        <v>342</v>
      </c>
      <c r="M33" s="30">
        <v>1290.8</v>
      </c>
      <c r="N33" s="31">
        <f t="shared" si="0"/>
        <v>42.84671048263958</v>
      </c>
      <c r="O33" s="50">
        <f t="shared" si="1"/>
        <v>50.987585474341095</v>
      </c>
      <c r="P33" s="26" t="s">
        <v>180</v>
      </c>
      <c r="Q33" s="99" t="s">
        <v>344</v>
      </c>
      <c r="R33" s="99"/>
      <c r="S33" s="100"/>
      <c r="T33" s="26" t="s">
        <v>344</v>
      </c>
      <c r="U33" s="32">
        <v>88</v>
      </c>
      <c r="V33" s="33">
        <v>0</v>
      </c>
      <c r="W33" s="59">
        <f t="shared" si="2"/>
        <v>0</v>
      </c>
      <c r="X33" s="63">
        <f t="shared" si="3"/>
        <v>50.987585474341095</v>
      </c>
    </row>
    <row r="34" spans="1:24" s="3" customFormat="1" ht="21.75" customHeight="1">
      <c r="A34" s="86">
        <v>6194069</v>
      </c>
      <c r="B34" s="87">
        <v>31754953</v>
      </c>
      <c r="C34" s="88" t="s">
        <v>197</v>
      </c>
      <c r="D34" s="88" t="s">
        <v>198</v>
      </c>
      <c r="E34" s="88" t="s">
        <v>1619</v>
      </c>
      <c r="F34" s="89">
        <v>85101</v>
      </c>
      <c r="G34" s="27" t="s">
        <v>144</v>
      </c>
      <c r="H34" s="28" t="s">
        <v>145</v>
      </c>
      <c r="I34" s="28" t="s">
        <v>146</v>
      </c>
      <c r="J34" s="29"/>
      <c r="K34" s="29"/>
      <c r="L34" s="26" t="s">
        <v>342</v>
      </c>
      <c r="M34" s="30">
        <v>1254.4</v>
      </c>
      <c r="N34" s="31">
        <f t="shared" si="0"/>
        <v>41.63845183562371</v>
      </c>
      <c r="O34" s="50">
        <f t="shared" si="1"/>
        <v>49.54975768439222</v>
      </c>
      <c r="P34" s="26" t="s">
        <v>1665</v>
      </c>
      <c r="Q34" s="99" t="s">
        <v>344</v>
      </c>
      <c r="R34" s="99"/>
      <c r="S34" s="100"/>
      <c r="T34" s="26" t="s">
        <v>344</v>
      </c>
      <c r="U34" s="32">
        <v>72</v>
      </c>
      <c r="V34" s="33">
        <v>0</v>
      </c>
      <c r="W34" s="59">
        <f t="shared" si="2"/>
        <v>0</v>
      </c>
      <c r="X34" s="63">
        <f t="shared" si="3"/>
        <v>49.54975768439222</v>
      </c>
    </row>
    <row r="35" spans="1:24" s="3" customFormat="1" ht="21.75" customHeight="1">
      <c r="A35" s="86">
        <v>6197917</v>
      </c>
      <c r="B35" s="87">
        <v>31808999</v>
      </c>
      <c r="C35" s="88" t="s">
        <v>1620</v>
      </c>
      <c r="D35" s="88" t="s">
        <v>258</v>
      </c>
      <c r="E35" s="88" t="s">
        <v>1619</v>
      </c>
      <c r="F35" s="89" t="s">
        <v>259</v>
      </c>
      <c r="G35" s="27"/>
      <c r="H35" s="28" t="s">
        <v>147</v>
      </c>
      <c r="I35" s="28" t="s">
        <v>148</v>
      </c>
      <c r="J35" s="29"/>
      <c r="K35" s="29"/>
      <c r="L35" s="26" t="s">
        <v>342</v>
      </c>
      <c r="M35" s="30">
        <v>907.2</v>
      </c>
      <c r="N35" s="31">
        <f t="shared" si="0"/>
        <v>30.113523202549292</v>
      </c>
      <c r="O35" s="50">
        <f t="shared" si="1"/>
        <v>35.83509261103366</v>
      </c>
      <c r="P35" s="26" t="s">
        <v>1665</v>
      </c>
      <c r="Q35" s="99" t="s">
        <v>344</v>
      </c>
      <c r="R35" s="99"/>
      <c r="S35" s="100"/>
      <c r="T35" s="26" t="s">
        <v>342</v>
      </c>
      <c r="U35" s="32">
        <v>3000</v>
      </c>
      <c r="V35" s="33">
        <v>70.66321449910373</v>
      </c>
      <c r="W35" s="59">
        <f t="shared" si="2"/>
        <v>84.08922525393344</v>
      </c>
      <c r="X35" s="63">
        <f t="shared" si="3"/>
        <v>119.9243178649671</v>
      </c>
    </row>
    <row r="36" spans="1:24" s="3" customFormat="1" ht="21.75" customHeight="1">
      <c r="A36" s="86">
        <v>6198130</v>
      </c>
      <c r="B36" s="87">
        <v>31748180</v>
      </c>
      <c r="C36" s="88" t="s">
        <v>1708</v>
      </c>
      <c r="D36" s="88" t="s">
        <v>266</v>
      </c>
      <c r="E36" s="88" t="s">
        <v>1619</v>
      </c>
      <c r="F36" s="89">
        <v>82109</v>
      </c>
      <c r="G36" s="27" t="s">
        <v>149</v>
      </c>
      <c r="H36" s="28" t="s">
        <v>150</v>
      </c>
      <c r="I36" s="28">
        <v>911222464</v>
      </c>
      <c r="J36" s="29"/>
      <c r="K36" s="29"/>
      <c r="L36" s="26" t="s">
        <v>342</v>
      </c>
      <c r="M36" s="30">
        <v>885.6</v>
      </c>
      <c r="N36" s="31">
        <f t="shared" si="0"/>
        <v>29.396534554869547</v>
      </c>
      <c r="O36" s="50">
        <f t="shared" si="1"/>
        <v>34.98187612029476</v>
      </c>
      <c r="P36" s="26" t="s">
        <v>180</v>
      </c>
      <c r="Q36" s="99" t="s">
        <v>344</v>
      </c>
      <c r="R36" s="99"/>
      <c r="S36" s="100"/>
      <c r="T36" s="26" t="s">
        <v>342</v>
      </c>
      <c r="U36" s="32">
        <v>2368</v>
      </c>
      <c r="V36" s="33">
        <v>57.65119830047135</v>
      </c>
      <c r="W36" s="59">
        <f t="shared" si="2"/>
        <v>68.60492597756091</v>
      </c>
      <c r="X36" s="63">
        <f t="shared" si="3"/>
        <v>103.58680209785567</v>
      </c>
    </row>
    <row r="37" spans="1:24" s="3" customFormat="1" ht="21.75" customHeight="1">
      <c r="A37" s="86">
        <v>6197896</v>
      </c>
      <c r="B37" s="87">
        <v>603406</v>
      </c>
      <c r="C37" s="88" t="s">
        <v>1620</v>
      </c>
      <c r="D37" s="88" t="s">
        <v>274</v>
      </c>
      <c r="E37" s="88" t="s">
        <v>1619</v>
      </c>
      <c r="F37" s="89" t="s">
        <v>275</v>
      </c>
      <c r="G37" s="27"/>
      <c r="H37" s="28" t="s">
        <v>151</v>
      </c>
      <c r="I37" s="28" t="s">
        <v>152</v>
      </c>
      <c r="J37" s="29"/>
      <c r="K37" s="29"/>
      <c r="L37" s="26" t="s">
        <v>342</v>
      </c>
      <c r="M37" s="30">
        <v>795.2</v>
      </c>
      <c r="N37" s="31">
        <f t="shared" si="0"/>
        <v>26.39580428865432</v>
      </c>
      <c r="O37" s="50">
        <f t="shared" si="1"/>
        <v>31.411007103498637</v>
      </c>
      <c r="P37" s="26" t="s">
        <v>1665</v>
      </c>
      <c r="Q37" s="99" t="s">
        <v>344</v>
      </c>
      <c r="R37" s="99"/>
      <c r="S37" s="100"/>
      <c r="T37" s="26" t="s">
        <v>344</v>
      </c>
      <c r="U37" s="32">
        <v>0</v>
      </c>
      <c r="V37" s="33">
        <v>0</v>
      </c>
      <c r="W37" s="59">
        <f t="shared" si="2"/>
        <v>0</v>
      </c>
      <c r="X37" s="63">
        <f t="shared" si="3"/>
        <v>31.411007103498637</v>
      </c>
    </row>
    <row r="38" spans="1:24" s="3" customFormat="1" ht="21.75" customHeight="1">
      <c r="A38" s="86">
        <v>6197312</v>
      </c>
      <c r="B38" s="87">
        <v>31780865</v>
      </c>
      <c r="C38" s="88" t="s">
        <v>1620</v>
      </c>
      <c r="D38" s="88" t="s">
        <v>276</v>
      </c>
      <c r="E38" s="88" t="s">
        <v>1619</v>
      </c>
      <c r="F38" s="89">
        <v>84107</v>
      </c>
      <c r="G38" s="27"/>
      <c r="H38" s="28"/>
      <c r="I38" s="28" t="s">
        <v>153</v>
      </c>
      <c r="J38" s="29"/>
      <c r="K38" s="29"/>
      <c r="L38" s="26" t="s">
        <v>342</v>
      </c>
      <c r="M38" s="30">
        <v>789.6</v>
      </c>
      <c r="N38" s="31">
        <f t="shared" si="0"/>
        <v>26.20991834295957</v>
      </c>
      <c r="O38" s="50">
        <f t="shared" si="1"/>
        <v>31.189802828121884</v>
      </c>
      <c r="P38" s="26" t="s">
        <v>1665</v>
      </c>
      <c r="Q38" s="99" t="s">
        <v>344</v>
      </c>
      <c r="R38" s="99"/>
      <c r="S38" s="100"/>
      <c r="T38" s="26" t="s">
        <v>342</v>
      </c>
      <c r="U38" s="32">
        <v>4704</v>
      </c>
      <c r="V38" s="33">
        <v>110.25692093208521</v>
      </c>
      <c r="W38" s="59">
        <f t="shared" si="2"/>
        <v>131.20573590918139</v>
      </c>
      <c r="X38" s="63">
        <f t="shared" si="3"/>
        <v>162.39553873730327</v>
      </c>
    </row>
    <row r="39" spans="1:24" s="3" customFormat="1" ht="21.75" customHeight="1">
      <c r="A39" s="86">
        <v>6198085</v>
      </c>
      <c r="B39" s="87">
        <v>36067334</v>
      </c>
      <c r="C39" s="88" t="s">
        <v>1620</v>
      </c>
      <c r="D39" s="88" t="s">
        <v>291</v>
      </c>
      <c r="E39" s="88" t="s">
        <v>1619</v>
      </c>
      <c r="F39" s="89">
        <v>84107</v>
      </c>
      <c r="G39" s="27"/>
      <c r="H39" s="28" t="s">
        <v>154</v>
      </c>
      <c r="I39" s="28" t="s">
        <v>155</v>
      </c>
      <c r="J39" s="29"/>
      <c r="K39" s="29"/>
      <c r="L39" s="26" t="s">
        <v>342</v>
      </c>
      <c r="M39" s="30">
        <v>672</v>
      </c>
      <c r="N39" s="31">
        <f t="shared" si="0"/>
        <v>22.306313483369845</v>
      </c>
      <c r="O39" s="50">
        <f t="shared" si="1"/>
        <v>26.544513045210113</v>
      </c>
      <c r="P39" s="26" t="s">
        <v>1665</v>
      </c>
      <c r="Q39" s="99" t="s">
        <v>344</v>
      </c>
      <c r="R39" s="99"/>
      <c r="S39" s="100"/>
      <c r="T39" s="26" t="s">
        <v>344</v>
      </c>
      <c r="U39" s="32">
        <v>0</v>
      </c>
      <c r="V39" s="33">
        <v>0</v>
      </c>
      <c r="W39" s="59">
        <f t="shared" si="2"/>
        <v>0</v>
      </c>
      <c r="X39" s="63">
        <f t="shared" si="3"/>
        <v>26.544513045210113</v>
      </c>
    </row>
    <row r="40" spans="1:24" s="3" customFormat="1" ht="21.75" customHeight="1">
      <c r="A40" s="86">
        <v>6197332</v>
      </c>
      <c r="B40" s="87">
        <v>603147</v>
      </c>
      <c r="C40" s="88" t="s">
        <v>1620</v>
      </c>
      <c r="D40" s="88" t="s">
        <v>299</v>
      </c>
      <c r="E40" s="88" t="s">
        <v>1619</v>
      </c>
      <c r="F40" s="89" t="s">
        <v>300</v>
      </c>
      <c r="G40" s="27"/>
      <c r="H40" s="28" t="s">
        <v>156</v>
      </c>
      <c r="I40" s="28" t="s">
        <v>157</v>
      </c>
      <c r="J40" s="29"/>
      <c r="K40" s="29"/>
      <c r="L40" s="26" t="s">
        <v>342</v>
      </c>
      <c r="M40" s="30">
        <v>604.8</v>
      </c>
      <c r="N40" s="31">
        <f t="shared" si="0"/>
        <v>20.07568213503286</v>
      </c>
      <c r="O40" s="50">
        <f t="shared" si="1"/>
        <v>23.890061740689102</v>
      </c>
      <c r="P40" s="26" t="s">
        <v>1665</v>
      </c>
      <c r="Q40" s="99" t="s">
        <v>344</v>
      </c>
      <c r="R40" s="99"/>
      <c r="S40" s="100"/>
      <c r="T40" s="26" t="s">
        <v>342</v>
      </c>
      <c r="U40" s="32">
        <v>1068</v>
      </c>
      <c r="V40" s="33">
        <v>25.532762397928696</v>
      </c>
      <c r="W40" s="59">
        <f t="shared" si="2"/>
        <v>30.383987253535146</v>
      </c>
      <c r="X40" s="63">
        <f t="shared" si="3"/>
        <v>54.274048994224245</v>
      </c>
    </row>
    <row r="41" spans="1:24" s="3" customFormat="1" ht="21.75" customHeight="1">
      <c r="A41" s="86">
        <v>6197343</v>
      </c>
      <c r="B41" s="87">
        <v>603147</v>
      </c>
      <c r="C41" s="88" t="s">
        <v>1620</v>
      </c>
      <c r="D41" s="88" t="s">
        <v>301</v>
      </c>
      <c r="E41" s="88" t="s">
        <v>1619</v>
      </c>
      <c r="F41" s="89" t="s">
        <v>302</v>
      </c>
      <c r="G41" s="27"/>
      <c r="H41" s="28" t="s">
        <v>158</v>
      </c>
      <c r="I41" s="28" t="s">
        <v>159</v>
      </c>
      <c r="J41" s="29"/>
      <c r="K41" s="29"/>
      <c r="L41" s="26" t="s">
        <v>342</v>
      </c>
      <c r="M41" s="30">
        <v>592.8</v>
      </c>
      <c r="N41" s="31">
        <f t="shared" si="0"/>
        <v>19.677355108544113</v>
      </c>
      <c r="O41" s="50">
        <f t="shared" si="1"/>
        <v>23.41605257916749</v>
      </c>
      <c r="P41" s="26" t="s">
        <v>1665</v>
      </c>
      <c r="Q41" s="99" t="s">
        <v>344</v>
      </c>
      <c r="R41" s="99"/>
      <c r="S41" s="100"/>
      <c r="T41" s="26" t="s">
        <v>344</v>
      </c>
      <c r="U41" s="32">
        <v>360</v>
      </c>
      <c r="V41" s="33">
        <v>0</v>
      </c>
      <c r="W41" s="59">
        <f t="shared" si="2"/>
        <v>0</v>
      </c>
      <c r="X41" s="63">
        <f t="shared" si="3"/>
        <v>23.41605257916749</v>
      </c>
    </row>
    <row r="42" spans="1:24" s="3" customFormat="1" ht="21.75" customHeight="1">
      <c r="A42" s="86">
        <v>6197289</v>
      </c>
      <c r="B42" s="87">
        <v>31785204</v>
      </c>
      <c r="C42" s="88" t="s">
        <v>1608</v>
      </c>
      <c r="D42" s="88" t="s">
        <v>307</v>
      </c>
      <c r="E42" s="88" t="s">
        <v>1619</v>
      </c>
      <c r="F42" s="89" t="s">
        <v>308</v>
      </c>
      <c r="G42" s="27"/>
      <c r="H42" s="28" t="s">
        <v>160</v>
      </c>
      <c r="I42" s="28" t="s">
        <v>161</v>
      </c>
      <c r="J42" s="29"/>
      <c r="K42" s="29"/>
      <c r="L42" s="26" t="s">
        <v>342</v>
      </c>
      <c r="M42" s="30">
        <v>520.8</v>
      </c>
      <c r="N42" s="31">
        <f t="shared" si="0"/>
        <v>17.28739294961163</v>
      </c>
      <c r="O42" s="50">
        <f t="shared" si="1"/>
        <v>20.571997610037837</v>
      </c>
      <c r="P42" s="26" t="s">
        <v>180</v>
      </c>
      <c r="Q42" s="99" t="s">
        <v>344</v>
      </c>
      <c r="R42" s="99"/>
      <c r="S42" s="100"/>
      <c r="T42" s="26" t="s">
        <v>344</v>
      </c>
      <c r="U42" s="32">
        <v>0</v>
      </c>
      <c r="V42" s="33">
        <v>0</v>
      </c>
      <c r="W42" s="59">
        <f t="shared" si="2"/>
        <v>0</v>
      </c>
      <c r="X42" s="63">
        <f t="shared" si="3"/>
        <v>20.571997610037837</v>
      </c>
    </row>
    <row r="43" spans="1:24" s="3" customFormat="1" ht="21.75" customHeight="1">
      <c r="A43" s="86">
        <v>6197695</v>
      </c>
      <c r="B43" s="87">
        <v>36080870</v>
      </c>
      <c r="C43" s="88" t="s">
        <v>1640</v>
      </c>
      <c r="D43" s="88" t="s">
        <v>60</v>
      </c>
      <c r="E43" s="88" t="s">
        <v>61</v>
      </c>
      <c r="F43" s="89" t="s">
        <v>62</v>
      </c>
      <c r="G43" s="27"/>
      <c r="H43" s="28" t="s">
        <v>162</v>
      </c>
      <c r="I43" s="28" t="s">
        <v>163</v>
      </c>
      <c r="J43" s="29"/>
      <c r="K43" s="29"/>
      <c r="L43" s="26" t="s">
        <v>342</v>
      </c>
      <c r="M43" s="30">
        <v>2390.4</v>
      </c>
      <c r="N43" s="31">
        <f t="shared" si="0"/>
        <v>79.34674367655846</v>
      </c>
      <c r="O43" s="50">
        <f t="shared" si="1"/>
        <v>94.42262497510457</v>
      </c>
      <c r="P43" s="26" t="s">
        <v>1665</v>
      </c>
      <c r="Q43" s="99" t="s">
        <v>344</v>
      </c>
      <c r="R43" s="99"/>
      <c r="S43" s="100"/>
      <c r="T43" s="26" t="s">
        <v>342</v>
      </c>
      <c r="U43" s="32">
        <v>3060</v>
      </c>
      <c r="V43" s="33">
        <v>72.53535152360085</v>
      </c>
      <c r="W43" s="59">
        <f t="shared" si="2"/>
        <v>86.31706831308502</v>
      </c>
      <c r="X43" s="63">
        <f t="shared" si="3"/>
        <v>180.73969328818959</v>
      </c>
    </row>
    <row r="44" spans="1:24" s="3" customFormat="1" ht="21.75" customHeight="1">
      <c r="A44" s="86">
        <v>6197540</v>
      </c>
      <c r="B44" s="87">
        <v>37813463</v>
      </c>
      <c r="C44" s="88" t="s">
        <v>1597</v>
      </c>
      <c r="D44" s="88" t="s">
        <v>1863</v>
      </c>
      <c r="E44" s="88" t="s">
        <v>1864</v>
      </c>
      <c r="F44" s="89">
        <v>2801</v>
      </c>
      <c r="G44" s="27" t="s">
        <v>164</v>
      </c>
      <c r="H44" s="28" t="s">
        <v>165</v>
      </c>
      <c r="I44" s="28" t="s">
        <v>166</v>
      </c>
      <c r="J44" s="29"/>
      <c r="K44" s="29"/>
      <c r="L44" s="26" t="s">
        <v>342</v>
      </c>
      <c r="M44" s="30">
        <v>3776.6</v>
      </c>
      <c r="N44" s="31">
        <f t="shared" si="0"/>
        <v>125.36015401978356</v>
      </c>
      <c r="O44" s="50">
        <f t="shared" si="1"/>
        <v>149.17858328354242</v>
      </c>
      <c r="P44" s="26" t="s">
        <v>180</v>
      </c>
      <c r="Q44" s="99" t="s">
        <v>344</v>
      </c>
      <c r="R44" s="99"/>
      <c r="S44" s="100"/>
      <c r="T44" s="26" t="s">
        <v>342</v>
      </c>
      <c r="U44" s="32">
        <v>2744</v>
      </c>
      <c r="V44" s="33">
        <v>69.01679612295027</v>
      </c>
      <c r="W44" s="59">
        <f t="shared" si="2"/>
        <v>82.12998738631082</v>
      </c>
      <c r="X44" s="63">
        <f t="shared" si="3"/>
        <v>231.30857066985322</v>
      </c>
    </row>
    <row r="45" spans="1:24" s="3" customFormat="1" ht="21.75" customHeight="1">
      <c r="A45" s="86">
        <v>6198038</v>
      </c>
      <c r="B45" s="87">
        <v>605760</v>
      </c>
      <c r="C45" s="88" t="s">
        <v>16</v>
      </c>
      <c r="D45" s="88" t="s">
        <v>17</v>
      </c>
      <c r="E45" s="88" t="s">
        <v>18</v>
      </c>
      <c r="F45" s="89" t="s">
        <v>19</v>
      </c>
      <c r="G45" s="27"/>
      <c r="H45" s="28" t="s">
        <v>167</v>
      </c>
      <c r="I45" s="28" t="s">
        <v>168</v>
      </c>
      <c r="J45" s="29"/>
      <c r="K45" s="29"/>
      <c r="L45" s="26" t="s">
        <v>342</v>
      </c>
      <c r="M45" s="30">
        <v>2602</v>
      </c>
      <c r="N45" s="31">
        <f t="shared" si="0"/>
        <v>86.37057691031002</v>
      </c>
      <c r="O45" s="50">
        <f t="shared" si="1"/>
        <v>102.78098652326892</v>
      </c>
      <c r="P45" s="26" t="s">
        <v>1665</v>
      </c>
      <c r="Q45" s="99" t="s">
        <v>344</v>
      </c>
      <c r="R45" s="99"/>
      <c r="S45" s="100"/>
      <c r="T45" s="26" t="s">
        <v>344</v>
      </c>
      <c r="U45" s="32">
        <v>0</v>
      </c>
      <c r="V45" s="33">
        <v>0</v>
      </c>
      <c r="W45" s="59">
        <f t="shared" si="2"/>
        <v>0</v>
      </c>
      <c r="X45" s="63">
        <f t="shared" si="3"/>
        <v>102.78098652326892</v>
      </c>
    </row>
    <row r="46" spans="1:24" s="3" customFormat="1" ht="21.75" customHeight="1">
      <c r="A46" s="86">
        <v>6197888</v>
      </c>
      <c r="B46" s="87">
        <v>35556684</v>
      </c>
      <c r="C46" s="88" t="s">
        <v>1597</v>
      </c>
      <c r="D46" s="88" t="s">
        <v>193</v>
      </c>
      <c r="E46" s="88" t="s">
        <v>194</v>
      </c>
      <c r="F46" s="89">
        <v>4951</v>
      </c>
      <c r="G46" s="27"/>
      <c r="H46" s="28" t="s">
        <v>169</v>
      </c>
      <c r="I46" s="28" t="s">
        <v>170</v>
      </c>
      <c r="J46" s="29"/>
      <c r="K46" s="29"/>
      <c r="L46" s="26" t="s">
        <v>342</v>
      </c>
      <c r="M46" s="30">
        <v>1264.8</v>
      </c>
      <c r="N46" s="31">
        <f t="shared" si="0"/>
        <v>41.98366859191396</v>
      </c>
      <c r="O46" s="50">
        <f t="shared" si="1"/>
        <v>49.96056562437761</v>
      </c>
      <c r="P46" s="26" t="s">
        <v>180</v>
      </c>
      <c r="Q46" s="99" t="s">
        <v>344</v>
      </c>
      <c r="R46" s="99"/>
      <c r="S46" s="100"/>
      <c r="T46" s="26" t="s">
        <v>342</v>
      </c>
      <c r="U46" s="32">
        <v>2580</v>
      </c>
      <c r="V46" s="33">
        <v>59.94821748655645</v>
      </c>
      <c r="W46" s="59">
        <f t="shared" si="2"/>
        <v>71.33837880900218</v>
      </c>
      <c r="X46" s="63">
        <f t="shared" si="3"/>
        <v>121.29894443337979</v>
      </c>
    </row>
    <row r="47" spans="1:24" s="3" customFormat="1" ht="21.75" customHeight="1">
      <c r="A47" s="86">
        <v>6197427</v>
      </c>
      <c r="B47" s="87">
        <v>37836552</v>
      </c>
      <c r="C47" s="88" t="s">
        <v>1597</v>
      </c>
      <c r="D47" s="88" t="s">
        <v>1641</v>
      </c>
      <c r="E47" s="88" t="s">
        <v>1642</v>
      </c>
      <c r="F47" s="89">
        <v>91928</v>
      </c>
      <c r="G47" s="27" t="s">
        <v>171</v>
      </c>
      <c r="H47" s="28" t="s">
        <v>172</v>
      </c>
      <c r="I47" s="28" t="s">
        <v>173</v>
      </c>
      <c r="J47" s="29"/>
      <c r="K47" s="29"/>
      <c r="L47" s="26" t="s">
        <v>342</v>
      </c>
      <c r="M47" s="30">
        <v>3125.3</v>
      </c>
      <c r="N47" s="31">
        <f t="shared" si="0"/>
        <v>103.74095465710683</v>
      </c>
      <c r="O47" s="50">
        <f t="shared" si="1"/>
        <v>123.45173604195712</v>
      </c>
      <c r="P47" s="26" t="s">
        <v>180</v>
      </c>
      <c r="Q47" s="99" t="s">
        <v>342</v>
      </c>
      <c r="R47" s="101">
        <v>39745</v>
      </c>
      <c r="S47" s="99" t="s">
        <v>356</v>
      </c>
      <c r="T47" s="26" t="s">
        <v>344</v>
      </c>
      <c r="U47" s="32">
        <v>0</v>
      </c>
      <c r="V47" s="33">
        <v>0</v>
      </c>
      <c r="W47" s="59">
        <f t="shared" si="2"/>
        <v>0</v>
      </c>
      <c r="X47" s="108">
        <v>0</v>
      </c>
    </row>
    <row r="48" spans="1:24" s="3" customFormat="1" ht="21.75" customHeight="1">
      <c r="A48" s="86">
        <v>6198063</v>
      </c>
      <c r="B48" s="87">
        <v>35542225</v>
      </c>
      <c r="C48" s="88" t="s">
        <v>1679</v>
      </c>
      <c r="D48" s="88" t="s">
        <v>1800</v>
      </c>
      <c r="E48" s="88" t="s">
        <v>1801</v>
      </c>
      <c r="F48" s="89">
        <v>7215</v>
      </c>
      <c r="G48" s="27">
        <v>0</v>
      </c>
      <c r="H48" s="28" t="s">
        <v>174</v>
      </c>
      <c r="I48" s="28" t="s">
        <v>175</v>
      </c>
      <c r="J48" s="29"/>
      <c r="K48" s="29"/>
      <c r="L48" s="26" t="s">
        <v>342</v>
      </c>
      <c r="M48" s="30">
        <v>4294</v>
      </c>
      <c r="N48" s="31">
        <f t="shared" si="0"/>
        <v>142.53468764522339</v>
      </c>
      <c r="O48" s="50">
        <f t="shared" si="1"/>
        <v>169.61627829781582</v>
      </c>
      <c r="P48" s="26" t="s">
        <v>1665</v>
      </c>
      <c r="Q48" s="99" t="s">
        <v>342</v>
      </c>
      <c r="R48" s="99"/>
      <c r="S48" s="99" t="s">
        <v>360</v>
      </c>
      <c r="T48" s="26" t="s">
        <v>342</v>
      </c>
      <c r="U48" s="32">
        <v>5532</v>
      </c>
      <c r="V48" s="33">
        <v>130.21310495917146</v>
      </c>
      <c r="W48" s="59">
        <f t="shared" si="2"/>
        <v>154.95359490141402</v>
      </c>
      <c r="X48" s="63">
        <f>W48</f>
        <v>154.95359490141402</v>
      </c>
    </row>
    <row r="49" spans="1:24" s="3" customFormat="1" ht="21.75" customHeight="1">
      <c r="A49" s="86">
        <v>6197988</v>
      </c>
      <c r="B49" s="87">
        <v>35542225</v>
      </c>
      <c r="C49" s="88" t="s">
        <v>1640</v>
      </c>
      <c r="D49" s="88" t="s">
        <v>1800</v>
      </c>
      <c r="E49" s="88" t="s">
        <v>1801</v>
      </c>
      <c r="F49" s="89">
        <v>7215</v>
      </c>
      <c r="G49" s="27" t="s">
        <v>176</v>
      </c>
      <c r="H49" s="28" t="s">
        <v>487</v>
      </c>
      <c r="I49" s="28" t="s">
        <v>488</v>
      </c>
      <c r="J49" s="29" t="s">
        <v>1464</v>
      </c>
      <c r="K49" s="29" t="s">
        <v>1463</v>
      </c>
      <c r="L49" s="26" t="s">
        <v>342</v>
      </c>
      <c r="M49" s="30">
        <v>3363.4</v>
      </c>
      <c r="N49" s="31">
        <f t="shared" si="0"/>
        <v>111.64442674102105</v>
      </c>
      <c r="O49" s="50">
        <f t="shared" si="1"/>
        <v>132.85686782181503</v>
      </c>
      <c r="P49" s="26" t="s">
        <v>180</v>
      </c>
      <c r="Q49" s="99" t="s">
        <v>344</v>
      </c>
      <c r="R49" s="99"/>
      <c r="S49" s="100"/>
      <c r="T49" s="26" t="s">
        <v>342</v>
      </c>
      <c r="U49" s="32">
        <v>3128</v>
      </c>
      <c r="V49" s="33">
        <v>77.70032530040498</v>
      </c>
      <c r="W49" s="59">
        <f t="shared" si="2"/>
        <v>92.46338710748192</v>
      </c>
      <c r="X49" s="63">
        <f>O49+W49</f>
        <v>225.32025492929694</v>
      </c>
    </row>
    <row r="50" spans="1:24" s="3" customFormat="1" ht="21.75" customHeight="1">
      <c r="A50" s="86">
        <v>6197659</v>
      </c>
      <c r="B50" s="87">
        <v>31810543</v>
      </c>
      <c r="C50" s="88" t="s">
        <v>1597</v>
      </c>
      <c r="D50" s="88" t="s">
        <v>27</v>
      </c>
      <c r="E50" s="88" t="s">
        <v>28</v>
      </c>
      <c r="F50" s="89">
        <v>90086</v>
      </c>
      <c r="G50" s="27" t="s">
        <v>489</v>
      </c>
      <c r="H50" s="28" t="s">
        <v>490</v>
      </c>
      <c r="I50" s="28" t="s">
        <v>491</v>
      </c>
      <c r="J50" s="29"/>
      <c r="K50" s="29"/>
      <c r="L50" s="26" t="s">
        <v>342</v>
      </c>
      <c r="M50" s="30">
        <v>2544.8</v>
      </c>
      <c r="N50" s="31">
        <f t="shared" si="0"/>
        <v>84.47188475071367</v>
      </c>
      <c r="O50" s="50">
        <f t="shared" si="1"/>
        <v>100.52154285334926</v>
      </c>
      <c r="P50" s="26" t="s">
        <v>180</v>
      </c>
      <c r="Q50" s="99" t="s">
        <v>342</v>
      </c>
      <c r="R50" s="101">
        <v>39755</v>
      </c>
      <c r="S50" s="99" t="s">
        <v>356</v>
      </c>
      <c r="T50" s="26" t="s">
        <v>344</v>
      </c>
      <c r="U50" s="32">
        <v>0</v>
      </c>
      <c r="V50" s="33">
        <v>0</v>
      </c>
      <c r="W50" s="59">
        <f t="shared" si="2"/>
        <v>0</v>
      </c>
      <c r="X50" s="108">
        <v>0</v>
      </c>
    </row>
    <row r="51" spans="1:24" s="3" customFormat="1" ht="21.75" customHeight="1">
      <c r="A51" s="90">
        <v>6197552</v>
      </c>
      <c r="B51" s="87">
        <v>37831801</v>
      </c>
      <c r="C51" s="88" t="s">
        <v>1597</v>
      </c>
      <c r="D51" s="88" t="s">
        <v>1988</v>
      </c>
      <c r="E51" s="88" t="s">
        <v>1989</v>
      </c>
      <c r="F51" s="89">
        <v>99122</v>
      </c>
      <c r="G51" s="27" t="s">
        <v>492</v>
      </c>
      <c r="H51" s="28" t="s">
        <v>493</v>
      </c>
      <c r="I51" s="28" t="s">
        <v>494</v>
      </c>
      <c r="J51" s="29"/>
      <c r="K51" s="29"/>
      <c r="L51" s="26" t="s">
        <v>342</v>
      </c>
      <c r="M51" s="30">
        <v>2698.2</v>
      </c>
      <c r="N51" s="31">
        <f t="shared" si="0"/>
        <v>89.56383190599482</v>
      </c>
      <c r="O51" s="50">
        <f t="shared" si="1"/>
        <v>106.58095996813383</v>
      </c>
      <c r="P51" s="26" t="s">
        <v>180</v>
      </c>
      <c r="Q51" s="99" t="s">
        <v>344</v>
      </c>
      <c r="R51" s="99"/>
      <c r="S51" s="100"/>
      <c r="T51" s="26" t="s">
        <v>344</v>
      </c>
      <c r="U51" s="32">
        <v>0</v>
      </c>
      <c r="V51" s="33">
        <v>0</v>
      </c>
      <c r="W51" s="59">
        <f t="shared" si="2"/>
        <v>0</v>
      </c>
      <c r="X51" s="63">
        <f>O51+W51</f>
        <v>106.58095996813383</v>
      </c>
    </row>
    <row r="52" spans="1:24" s="3" customFormat="1" ht="21.75" customHeight="1">
      <c r="A52" s="86">
        <v>6197837</v>
      </c>
      <c r="B52" s="87">
        <v>35544015</v>
      </c>
      <c r="C52" s="88" t="s">
        <v>35</v>
      </c>
      <c r="D52" s="88" t="s">
        <v>36</v>
      </c>
      <c r="E52" s="88" t="s">
        <v>37</v>
      </c>
      <c r="F52" s="89" t="s">
        <v>38</v>
      </c>
      <c r="G52" s="27" t="s">
        <v>495</v>
      </c>
      <c r="H52" s="28" t="s">
        <v>496</v>
      </c>
      <c r="I52" s="28" t="s">
        <v>497</v>
      </c>
      <c r="J52" s="29"/>
      <c r="K52" s="29"/>
      <c r="L52" s="26" t="s">
        <v>342</v>
      </c>
      <c r="M52" s="30">
        <v>2541.6</v>
      </c>
      <c r="N52" s="31">
        <f t="shared" si="0"/>
        <v>84.36566421031667</v>
      </c>
      <c r="O52" s="50">
        <f t="shared" si="1"/>
        <v>100.39514041027682</v>
      </c>
      <c r="P52" s="26" t="s">
        <v>180</v>
      </c>
      <c r="Q52" s="99" t="s">
        <v>344</v>
      </c>
      <c r="R52" s="99"/>
      <c r="S52" s="100"/>
      <c r="T52" s="26" t="s">
        <v>344</v>
      </c>
      <c r="U52" s="32">
        <v>0</v>
      </c>
      <c r="V52" s="33">
        <v>0</v>
      </c>
      <c r="W52" s="59">
        <f t="shared" si="2"/>
        <v>0</v>
      </c>
      <c r="X52" s="63">
        <f>O52+W52</f>
        <v>100.39514041027682</v>
      </c>
    </row>
    <row r="53" spans="1:24" s="3" customFormat="1" ht="21.75" customHeight="1">
      <c r="A53" s="86">
        <v>6197550</v>
      </c>
      <c r="B53" s="87">
        <v>36126659</v>
      </c>
      <c r="C53" s="88" t="s">
        <v>1597</v>
      </c>
      <c r="D53" s="88" t="s">
        <v>1647</v>
      </c>
      <c r="E53" s="88" t="s">
        <v>1648</v>
      </c>
      <c r="F53" s="89">
        <v>97245</v>
      </c>
      <c r="G53" s="27" t="s">
        <v>498</v>
      </c>
      <c r="H53" s="28" t="s">
        <v>499</v>
      </c>
      <c r="I53" s="28" t="s">
        <v>500</v>
      </c>
      <c r="J53" s="29"/>
      <c r="K53" s="29"/>
      <c r="L53" s="26" t="s">
        <v>342</v>
      </c>
      <c r="M53" s="30">
        <v>4019</v>
      </c>
      <c r="N53" s="31">
        <f t="shared" si="0"/>
        <v>133.40635995485627</v>
      </c>
      <c r="O53" s="50">
        <f t="shared" si="1"/>
        <v>158.75356834627897</v>
      </c>
      <c r="P53" s="26" t="s">
        <v>180</v>
      </c>
      <c r="Q53" s="99" t="s">
        <v>342</v>
      </c>
      <c r="R53" s="101">
        <v>39722</v>
      </c>
      <c r="S53" s="99" t="s">
        <v>356</v>
      </c>
      <c r="T53" s="26" t="s">
        <v>342</v>
      </c>
      <c r="U53" s="32">
        <v>3624</v>
      </c>
      <c r="V53" s="33">
        <v>92.81019717187812</v>
      </c>
      <c r="W53" s="59">
        <f t="shared" si="2"/>
        <v>110.44413463453495</v>
      </c>
      <c r="X53" s="63">
        <f>W53</f>
        <v>110.44413463453495</v>
      </c>
    </row>
    <row r="54" spans="1:24" s="3" customFormat="1" ht="21.75" customHeight="1">
      <c r="A54" s="86">
        <v>6198107</v>
      </c>
      <c r="B54" s="87">
        <v>695041</v>
      </c>
      <c r="C54" s="88" t="s">
        <v>329</v>
      </c>
      <c r="D54" s="88" t="s">
        <v>330</v>
      </c>
      <c r="E54" s="88" t="s">
        <v>331</v>
      </c>
      <c r="F54" s="89">
        <v>2201</v>
      </c>
      <c r="G54" s="27"/>
      <c r="H54" s="28" t="s">
        <v>501</v>
      </c>
      <c r="I54" s="28" t="s">
        <v>502</v>
      </c>
      <c r="J54" s="29"/>
      <c r="K54" s="29"/>
      <c r="L54" s="26" t="s">
        <v>342</v>
      </c>
      <c r="M54" s="30">
        <v>334.8</v>
      </c>
      <c r="N54" s="31">
        <f t="shared" si="0"/>
        <v>11.113324039036048</v>
      </c>
      <c r="O54" s="50">
        <f t="shared" si="1"/>
        <v>13.224855606452897</v>
      </c>
      <c r="P54" s="26" t="s">
        <v>180</v>
      </c>
      <c r="Q54" s="99" t="s">
        <v>344</v>
      </c>
      <c r="R54" s="99"/>
      <c r="S54" s="100"/>
      <c r="T54" s="26" t="s">
        <v>344</v>
      </c>
      <c r="U54" s="32">
        <v>0</v>
      </c>
      <c r="V54" s="33">
        <v>0</v>
      </c>
      <c r="W54" s="59">
        <f t="shared" si="2"/>
        <v>0</v>
      </c>
      <c r="X54" s="63">
        <f>O54+W54</f>
        <v>13.224855606452897</v>
      </c>
    </row>
    <row r="55" spans="1:24" s="3" customFormat="1" ht="21.75" customHeight="1">
      <c r="A55" s="86">
        <v>6197931</v>
      </c>
      <c r="B55" s="87">
        <v>37873270</v>
      </c>
      <c r="C55" s="88" t="s">
        <v>1640</v>
      </c>
      <c r="D55" s="88" t="s">
        <v>1807</v>
      </c>
      <c r="E55" s="88" t="s">
        <v>1808</v>
      </c>
      <c r="F55" s="89" t="s">
        <v>1809</v>
      </c>
      <c r="G55" s="27" t="s">
        <v>503</v>
      </c>
      <c r="H55" s="28" t="s">
        <v>504</v>
      </c>
      <c r="I55" s="28" t="s">
        <v>505</v>
      </c>
      <c r="J55" s="29"/>
      <c r="K55" s="29"/>
      <c r="L55" s="26" t="s">
        <v>342</v>
      </c>
      <c r="M55" s="30">
        <v>4273.8</v>
      </c>
      <c r="N55" s="31">
        <f t="shared" si="0"/>
        <v>141.86417048396734</v>
      </c>
      <c r="O55" s="50">
        <f t="shared" si="1"/>
        <v>168.81836287592114</v>
      </c>
      <c r="P55" s="26" t="s">
        <v>180</v>
      </c>
      <c r="Q55" s="99" t="s">
        <v>342</v>
      </c>
      <c r="R55" s="101">
        <v>39785</v>
      </c>
      <c r="S55" s="99" t="s">
        <v>356</v>
      </c>
      <c r="T55" s="26" t="s">
        <v>342</v>
      </c>
      <c r="U55" s="32">
        <v>4776</v>
      </c>
      <c r="V55" s="33">
        <v>113.12487552280425</v>
      </c>
      <c r="W55" s="59">
        <f t="shared" si="2"/>
        <v>134.61860187213705</v>
      </c>
      <c r="X55" s="63">
        <f>W55</f>
        <v>134.61860187213705</v>
      </c>
    </row>
    <row r="56" spans="1:24" s="3" customFormat="1" ht="21.75" customHeight="1">
      <c r="A56" s="86">
        <v>6198105</v>
      </c>
      <c r="B56" s="87">
        <v>37837044</v>
      </c>
      <c r="C56" s="88" t="s">
        <v>1679</v>
      </c>
      <c r="D56" s="88" t="s">
        <v>1356</v>
      </c>
      <c r="E56" s="88" t="s">
        <v>1357</v>
      </c>
      <c r="F56" s="89">
        <v>90834</v>
      </c>
      <c r="G56" s="27" t="s">
        <v>506</v>
      </c>
      <c r="H56" s="28" t="s">
        <v>507</v>
      </c>
      <c r="I56" s="28" t="s">
        <v>508</v>
      </c>
      <c r="J56" s="29" t="s">
        <v>401</v>
      </c>
      <c r="K56" s="29" t="s">
        <v>402</v>
      </c>
      <c r="L56" s="26" t="s">
        <v>342</v>
      </c>
      <c r="M56" s="30">
        <v>1777.4</v>
      </c>
      <c r="N56" s="31">
        <f t="shared" si="0"/>
        <v>58.99887140675828</v>
      </c>
      <c r="O56" s="50">
        <f t="shared" si="1"/>
        <v>70.20865697404236</v>
      </c>
      <c r="P56" s="26" t="s">
        <v>1665</v>
      </c>
      <c r="Q56" s="99" t="s">
        <v>344</v>
      </c>
      <c r="R56" s="99"/>
      <c r="S56" s="100"/>
      <c r="T56" s="26" t="s">
        <v>344</v>
      </c>
      <c r="U56" s="32">
        <v>0</v>
      </c>
      <c r="V56" s="33">
        <v>0</v>
      </c>
      <c r="W56" s="59">
        <f t="shared" si="2"/>
        <v>0</v>
      </c>
      <c r="X56" s="63">
        <f>O56+W56</f>
        <v>70.20865697404236</v>
      </c>
    </row>
    <row r="57" spans="1:24" s="3" customFormat="1" ht="21.75" customHeight="1">
      <c r="A57" s="86">
        <v>6197984</v>
      </c>
      <c r="B57" s="87">
        <v>37914821</v>
      </c>
      <c r="C57" s="88" t="s">
        <v>1597</v>
      </c>
      <c r="D57" s="88" t="s">
        <v>1579</v>
      </c>
      <c r="E57" s="88" t="s">
        <v>1661</v>
      </c>
      <c r="F57" s="89">
        <v>91627</v>
      </c>
      <c r="G57" s="27" t="s">
        <v>509</v>
      </c>
      <c r="H57" s="28" t="s">
        <v>510</v>
      </c>
      <c r="I57" s="28" t="s">
        <v>511</v>
      </c>
      <c r="J57" s="29"/>
      <c r="K57" s="29"/>
      <c r="L57" s="26" t="s">
        <v>342</v>
      </c>
      <c r="M57" s="30">
        <v>1848.8</v>
      </c>
      <c r="N57" s="31">
        <f t="shared" si="0"/>
        <v>61.36891721436633</v>
      </c>
      <c r="O57" s="50">
        <f t="shared" si="1"/>
        <v>73.02901148509592</v>
      </c>
      <c r="P57" s="26" t="s">
        <v>180</v>
      </c>
      <c r="Q57" s="99" t="s">
        <v>342</v>
      </c>
      <c r="R57" s="101">
        <v>39745</v>
      </c>
      <c r="S57" s="99" t="s">
        <v>356</v>
      </c>
      <c r="T57" s="26" t="s">
        <v>344</v>
      </c>
      <c r="U57" s="32">
        <v>0</v>
      </c>
      <c r="V57" s="33">
        <v>0</v>
      </c>
      <c r="W57" s="59">
        <f t="shared" si="2"/>
        <v>0</v>
      </c>
      <c r="X57" s="108">
        <v>0</v>
      </c>
    </row>
    <row r="58" spans="1:24" s="3" customFormat="1" ht="21.75" customHeight="1">
      <c r="A58" s="86">
        <v>6197431</v>
      </c>
      <c r="B58" s="87">
        <v>36126667</v>
      </c>
      <c r="C58" s="88" t="s">
        <v>1597</v>
      </c>
      <c r="D58" s="88" t="s">
        <v>320</v>
      </c>
      <c r="E58" s="88" t="s">
        <v>321</v>
      </c>
      <c r="F58" s="89" t="s">
        <v>322</v>
      </c>
      <c r="G58" s="27" t="s">
        <v>512</v>
      </c>
      <c r="H58" s="28" t="s">
        <v>513</v>
      </c>
      <c r="I58" s="28" t="s">
        <v>514</v>
      </c>
      <c r="J58" s="29"/>
      <c r="K58" s="29"/>
      <c r="L58" s="26" t="s">
        <v>342</v>
      </c>
      <c r="M58" s="30">
        <v>383.6</v>
      </c>
      <c r="N58" s="31">
        <f t="shared" si="0"/>
        <v>12.733187280090288</v>
      </c>
      <c r="O58" s="50">
        <f t="shared" si="1"/>
        <v>15.152492863307442</v>
      </c>
      <c r="P58" s="26" t="s">
        <v>180</v>
      </c>
      <c r="Q58" s="99" t="s">
        <v>344</v>
      </c>
      <c r="R58" s="99"/>
      <c r="S58" s="100"/>
      <c r="T58" s="26" t="s">
        <v>344</v>
      </c>
      <c r="U58" s="32">
        <v>824</v>
      </c>
      <c r="V58" s="33">
        <v>0</v>
      </c>
      <c r="W58" s="59">
        <f t="shared" si="2"/>
        <v>0</v>
      </c>
      <c r="X58" s="63">
        <f>O58+W58</f>
        <v>15.152492863307442</v>
      </c>
    </row>
    <row r="59" spans="1:24" s="3" customFormat="1" ht="21.75" customHeight="1">
      <c r="A59" s="86">
        <v>6197214</v>
      </c>
      <c r="B59" s="87">
        <v>35544198</v>
      </c>
      <c r="C59" s="88" t="s">
        <v>1679</v>
      </c>
      <c r="D59" s="88" t="s">
        <v>58</v>
      </c>
      <c r="E59" s="88" t="s">
        <v>59</v>
      </c>
      <c r="F59" s="89">
        <v>4471</v>
      </c>
      <c r="G59" s="27"/>
      <c r="H59" s="28" t="s">
        <v>515</v>
      </c>
      <c r="I59" s="28" t="s">
        <v>516</v>
      </c>
      <c r="J59" s="29"/>
      <c r="K59" s="29"/>
      <c r="L59" s="26" t="s">
        <v>342</v>
      </c>
      <c r="M59" s="30">
        <v>2420.6</v>
      </c>
      <c r="N59" s="31">
        <f t="shared" si="0"/>
        <v>80.34920002655512</v>
      </c>
      <c r="O59" s="50">
        <f t="shared" si="1"/>
        <v>95.6155480316006</v>
      </c>
      <c r="P59" s="26" t="s">
        <v>1665</v>
      </c>
      <c r="Q59" s="99" t="s">
        <v>344</v>
      </c>
      <c r="R59" s="99"/>
      <c r="S59" s="100"/>
      <c r="T59" s="26" t="s">
        <v>342</v>
      </c>
      <c r="U59" s="32">
        <v>6296</v>
      </c>
      <c r="V59" s="33">
        <v>146.2922392617672</v>
      </c>
      <c r="W59" s="59">
        <f t="shared" si="2"/>
        <v>174.08776472150296</v>
      </c>
      <c r="X59" s="63">
        <f>O59+W59</f>
        <v>269.70331275310355</v>
      </c>
    </row>
    <row r="60" spans="1:24" s="3" customFormat="1" ht="21.75" customHeight="1">
      <c r="A60" s="86">
        <v>6197838</v>
      </c>
      <c r="B60" s="87">
        <v>35544554</v>
      </c>
      <c r="C60" s="88" t="s">
        <v>1640</v>
      </c>
      <c r="D60" s="88" t="s">
        <v>242</v>
      </c>
      <c r="E60" s="88" t="s">
        <v>243</v>
      </c>
      <c r="F60" s="89" t="s">
        <v>244</v>
      </c>
      <c r="G60" s="27" t="s">
        <v>517</v>
      </c>
      <c r="H60" s="28" t="s">
        <v>518</v>
      </c>
      <c r="I60" s="28" t="s">
        <v>519</v>
      </c>
      <c r="J60" s="29"/>
      <c r="K60" s="29"/>
      <c r="L60" s="26" t="s">
        <v>342</v>
      </c>
      <c r="M60" s="30">
        <v>991.6</v>
      </c>
      <c r="N60" s="31">
        <f t="shared" si="0"/>
        <v>32.915089955520145</v>
      </c>
      <c r="O60" s="50">
        <f t="shared" si="1"/>
        <v>39.16895704706897</v>
      </c>
      <c r="P60" s="26" t="s">
        <v>180</v>
      </c>
      <c r="Q60" s="99" t="s">
        <v>344</v>
      </c>
      <c r="R60" s="99"/>
      <c r="S60" s="100"/>
      <c r="T60" s="26" t="s">
        <v>344</v>
      </c>
      <c r="U60" s="32">
        <v>0</v>
      </c>
      <c r="V60" s="33">
        <v>0</v>
      </c>
      <c r="W60" s="59">
        <f t="shared" si="2"/>
        <v>0</v>
      </c>
      <c r="X60" s="63">
        <f>O60+W60</f>
        <v>39.16895704706897</v>
      </c>
    </row>
    <row r="61" spans="1:24" s="3" customFormat="1" ht="21.75" customHeight="1">
      <c r="A61" s="86">
        <v>6198124</v>
      </c>
      <c r="B61" s="87">
        <v>699144</v>
      </c>
      <c r="C61" s="88" t="s">
        <v>1640</v>
      </c>
      <c r="D61" s="88" t="s">
        <v>1629</v>
      </c>
      <c r="E61" s="88" t="s">
        <v>1630</v>
      </c>
      <c r="F61" s="87" t="s">
        <v>1631</v>
      </c>
      <c r="G61" s="27" t="s">
        <v>520</v>
      </c>
      <c r="H61" s="28" t="s">
        <v>521</v>
      </c>
      <c r="I61" s="28" t="s">
        <v>522</v>
      </c>
      <c r="J61" s="29" t="s">
        <v>380</v>
      </c>
      <c r="K61" s="29" t="s">
        <v>380</v>
      </c>
      <c r="L61" s="26" t="s">
        <v>342</v>
      </c>
      <c r="M61" s="30">
        <v>4852.2</v>
      </c>
      <c r="N61" s="31">
        <f t="shared" si="0"/>
        <v>161.06353316072494</v>
      </c>
      <c r="O61" s="50">
        <f t="shared" si="1"/>
        <v>191.6656044612627</v>
      </c>
      <c r="P61" s="26" t="s">
        <v>180</v>
      </c>
      <c r="Q61" s="99" t="s">
        <v>342</v>
      </c>
      <c r="R61" s="101">
        <v>39745</v>
      </c>
      <c r="S61" s="99" t="s">
        <v>356</v>
      </c>
      <c r="T61" s="26" t="s">
        <v>342</v>
      </c>
      <c r="U61" s="32">
        <v>2972</v>
      </c>
      <c r="V61" s="33">
        <v>71.20759476863837</v>
      </c>
      <c r="W61" s="59">
        <f t="shared" si="2"/>
        <v>84.73703777467966</v>
      </c>
      <c r="X61" s="63">
        <f>W61</f>
        <v>84.73703777467966</v>
      </c>
    </row>
    <row r="62" spans="1:24" s="3" customFormat="1" ht="21.75" customHeight="1">
      <c r="A62" s="86">
        <v>6197780</v>
      </c>
      <c r="B62" s="87">
        <v>37837095</v>
      </c>
      <c r="C62" s="88" t="s">
        <v>1597</v>
      </c>
      <c r="D62" s="88" t="s">
        <v>1793</v>
      </c>
      <c r="E62" s="88" t="s">
        <v>1794</v>
      </c>
      <c r="F62" s="89">
        <v>90633</v>
      </c>
      <c r="G62" s="27" t="s">
        <v>523</v>
      </c>
      <c r="H62" s="28" t="s">
        <v>524</v>
      </c>
      <c r="I62" s="28" t="s">
        <v>525</v>
      </c>
      <c r="J62" s="29" t="s">
        <v>952</v>
      </c>
      <c r="K62" s="29" t="s">
        <v>953</v>
      </c>
      <c r="L62" s="26" t="s">
        <v>342</v>
      </c>
      <c r="M62" s="30">
        <v>4472.8</v>
      </c>
      <c r="N62" s="31">
        <f t="shared" si="0"/>
        <v>148.46976033990572</v>
      </c>
      <c r="O62" s="50">
        <f t="shared" si="1"/>
        <v>176.6790148044878</v>
      </c>
      <c r="P62" s="26" t="s">
        <v>180</v>
      </c>
      <c r="Q62" s="99" t="s">
        <v>344</v>
      </c>
      <c r="R62" s="99"/>
      <c r="S62" s="100"/>
      <c r="T62" s="26" t="s">
        <v>342</v>
      </c>
      <c r="U62" s="32">
        <v>2312</v>
      </c>
      <c r="V62" s="33">
        <v>56.58899289650136</v>
      </c>
      <c r="W62" s="59">
        <f t="shared" si="2"/>
        <v>67.34090154683662</v>
      </c>
      <c r="X62" s="63">
        <f>O62+W62</f>
        <v>244.0199163513244</v>
      </c>
    </row>
    <row r="63" spans="1:24" s="3" customFormat="1" ht="21.75" customHeight="1">
      <c r="A63" s="86">
        <v>6197819</v>
      </c>
      <c r="B63" s="87">
        <v>36090212</v>
      </c>
      <c r="C63" s="88" t="s">
        <v>1597</v>
      </c>
      <c r="D63" s="88" t="s">
        <v>201</v>
      </c>
      <c r="E63" s="88" t="s">
        <v>202</v>
      </c>
      <c r="F63" s="89">
        <v>92042</v>
      </c>
      <c r="G63" s="27" t="s">
        <v>526</v>
      </c>
      <c r="H63" s="28" t="s">
        <v>527</v>
      </c>
      <c r="I63" s="28" t="s">
        <v>528</v>
      </c>
      <c r="J63" s="29" t="s">
        <v>1455</v>
      </c>
      <c r="K63" s="29" t="s">
        <v>1454</v>
      </c>
      <c r="L63" s="26" t="s">
        <v>342</v>
      </c>
      <c r="M63" s="30">
        <v>1209.6</v>
      </c>
      <c r="N63" s="31">
        <f aca="true" t="shared" si="4" ref="N63:N125">M63/30.126</f>
        <v>40.15136427006572</v>
      </c>
      <c r="O63" s="50">
        <f aca="true" t="shared" si="5" ref="O63:O125">N63*1.19</f>
        <v>47.780123481378205</v>
      </c>
      <c r="P63" s="26" t="s">
        <v>180</v>
      </c>
      <c r="Q63" s="99" t="s">
        <v>344</v>
      </c>
      <c r="R63" s="99"/>
      <c r="S63" s="100"/>
      <c r="T63" s="26" t="s">
        <v>344</v>
      </c>
      <c r="U63" s="32">
        <v>488</v>
      </c>
      <c r="V63" s="33">
        <v>0</v>
      </c>
      <c r="W63" s="59">
        <f t="shared" si="2"/>
        <v>0</v>
      </c>
      <c r="X63" s="63">
        <f>O63+W63</f>
        <v>47.780123481378205</v>
      </c>
    </row>
    <row r="64" spans="1:24" s="3" customFormat="1" ht="21.75" customHeight="1">
      <c r="A64" s="86">
        <v>6197624</v>
      </c>
      <c r="B64" s="87">
        <v>710059256</v>
      </c>
      <c r="C64" s="88" t="s">
        <v>1640</v>
      </c>
      <c r="D64" s="88" t="s">
        <v>1387</v>
      </c>
      <c r="E64" s="88" t="s">
        <v>1388</v>
      </c>
      <c r="F64" s="89">
        <v>1856</v>
      </c>
      <c r="G64" s="27" t="s">
        <v>529</v>
      </c>
      <c r="H64" s="28" t="s">
        <v>530</v>
      </c>
      <c r="I64" s="28" t="s">
        <v>531</v>
      </c>
      <c r="J64" s="29"/>
      <c r="K64" s="29"/>
      <c r="L64" s="26" t="s">
        <v>342</v>
      </c>
      <c r="M64" s="30">
        <v>1514.6</v>
      </c>
      <c r="N64" s="31">
        <f t="shared" si="4"/>
        <v>50.27550952665471</v>
      </c>
      <c r="O64" s="50">
        <f t="shared" si="5"/>
        <v>59.8278563367191</v>
      </c>
      <c r="P64" s="26" t="s">
        <v>180</v>
      </c>
      <c r="Q64" s="99" t="s">
        <v>344</v>
      </c>
      <c r="R64" s="99"/>
      <c r="S64" s="100"/>
      <c r="T64" s="26" t="s">
        <v>344</v>
      </c>
      <c r="U64" s="32">
        <v>0</v>
      </c>
      <c r="V64" s="33">
        <v>0</v>
      </c>
      <c r="W64" s="59">
        <f aca="true" t="shared" si="6" ref="W64:W126">V64*1.19</f>
        <v>0</v>
      </c>
      <c r="X64" s="63">
        <f>O64+W64</f>
        <v>59.8278563367191</v>
      </c>
    </row>
    <row r="65" spans="1:24" s="3" customFormat="1" ht="21.75" customHeight="1">
      <c r="A65" s="86">
        <v>6197548</v>
      </c>
      <c r="B65" s="87">
        <v>36126675</v>
      </c>
      <c r="C65" s="88" t="s">
        <v>71</v>
      </c>
      <c r="D65" s="88" t="s">
        <v>72</v>
      </c>
      <c r="E65" s="88" t="s">
        <v>73</v>
      </c>
      <c r="F65" s="89">
        <v>97232</v>
      </c>
      <c r="G65" s="27" t="s">
        <v>532</v>
      </c>
      <c r="H65" s="28" t="s">
        <v>533</v>
      </c>
      <c r="I65" s="28" t="s">
        <v>534</v>
      </c>
      <c r="J65" s="29"/>
      <c r="K65" s="29"/>
      <c r="L65" s="26" t="s">
        <v>342</v>
      </c>
      <c r="M65" s="30">
        <v>2369.2</v>
      </c>
      <c r="N65" s="31">
        <f t="shared" si="4"/>
        <v>78.64303259642833</v>
      </c>
      <c r="O65" s="50">
        <f t="shared" si="5"/>
        <v>93.5852087897497</v>
      </c>
      <c r="P65" s="26" t="s">
        <v>1665</v>
      </c>
      <c r="Q65" s="99" t="s">
        <v>342</v>
      </c>
      <c r="R65" s="99"/>
      <c r="S65" s="99" t="s">
        <v>360</v>
      </c>
      <c r="T65" s="26" t="s">
        <v>342</v>
      </c>
      <c r="U65" s="32">
        <v>2972</v>
      </c>
      <c r="V65" s="33">
        <v>70.72960233685188</v>
      </c>
      <c r="W65" s="59">
        <f t="shared" si="6"/>
        <v>84.16822678085374</v>
      </c>
      <c r="X65" s="63">
        <f>W65</f>
        <v>84.16822678085374</v>
      </c>
    </row>
    <row r="66" spans="1:24" s="3" customFormat="1" ht="21.75" customHeight="1">
      <c r="A66" s="86">
        <v>6198069</v>
      </c>
      <c r="B66" s="87">
        <v>35568321</v>
      </c>
      <c r="C66" s="88" t="s">
        <v>1810</v>
      </c>
      <c r="D66" s="88" t="s">
        <v>1811</v>
      </c>
      <c r="E66" s="88" t="s">
        <v>1812</v>
      </c>
      <c r="F66" s="89">
        <v>7643</v>
      </c>
      <c r="G66" s="27" t="s">
        <v>535</v>
      </c>
      <c r="H66" s="28" t="s">
        <v>536</v>
      </c>
      <c r="I66" s="28" t="s">
        <v>537</v>
      </c>
      <c r="J66" s="29"/>
      <c r="K66" s="29"/>
      <c r="L66" s="26" t="s">
        <v>342</v>
      </c>
      <c r="M66" s="30">
        <v>4216.8</v>
      </c>
      <c r="N66" s="31">
        <f t="shared" si="4"/>
        <v>139.9721171081458</v>
      </c>
      <c r="O66" s="50">
        <f t="shared" si="5"/>
        <v>166.5668193586935</v>
      </c>
      <c r="P66" s="26" t="s">
        <v>180</v>
      </c>
      <c r="Q66" s="99" t="s">
        <v>342</v>
      </c>
      <c r="R66" s="101">
        <v>39763</v>
      </c>
      <c r="S66" s="99" t="s">
        <v>356</v>
      </c>
      <c r="T66" s="26" t="s">
        <v>344</v>
      </c>
      <c r="U66" s="32">
        <v>0</v>
      </c>
      <c r="V66" s="33">
        <v>0</v>
      </c>
      <c r="W66" s="59">
        <f t="shared" si="6"/>
        <v>0</v>
      </c>
      <c r="X66" s="108">
        <v>0</v>
      </c>
    </row>
    <row r="67" spans="1:24" s="3" customFormat="1" ht="21.75" customHeight="1">
      <c r="A67" s="86">
        <v>6197451</v>
      </c>
      <c r="B67" s="87">
        <v>37810197</v>
      </c>
      <c r="C67" s="88" t="s">
        <v>1597</v>
      </c>
      <c r="D67" s="88" t="s">
        <v>1880</v>
      </c>
      <c r="E67" s="88" t="s">
        <v>1881</v>
      </c>
      <c r="F67" s="89" t="s">
        <v>1882</v>
      </c>
      <c r="G67" s="27" t="s">
        <v>538</v>
      </c>
      <c r="H67" s="28" t="s">
        <v>539</v>
      </c>
      <c r="I67" s="28" t="s">
        <v>540</v>
      </c>
      <c r="J67" s="29"/>
      <c r="K67" s="29"/>
      <c r="L67" s="26" t="s">
        <v>342</v>
      </c>
      <c r="M67" s="30">
        <v>3651.6</v>
      </c>
      <c r="N67" s="31">
        <f t="shared" si="4"/>
        <v>121.21091416052579</v>
      </c>
      <c r="O67" s="50">
        <f t="shared" si="5"/>
        <v>144.2409878510257</v>
      </c>
      <c r="P67" s="26" t="s">
        <v>180</v>
      </c>
      <c r="Q67" s="99" t="s">
        <v>342</v>
      </c>
      <c r="R67" s="101">
        <v>39891</v>
      </c>
      <c r="S67" s="99" t="s">
        <v>356</v>
      </c>
      <c r="T67" s="26" t="s">
        <v>344</v>
      </c>
      <c r="U67" s="32">
        <v>0</v>
      </c>
      <c r="V67" s="33">
        <v>0</v>
      </c>
      <c r="W67" s="59">
        <f t="shared" si="6"/>
        <v>0</v>
      </c>
      <c r="X67" s="108">
        <v>0</v>
      </c>
    </row>
    <row r="68" spans="1:24" s="3" customFormat="1" ht="21.75" customHeight="1">
      <c r="A68" s="86">
        <v>6197663</v>
      </c>
      <c r="B68" s="87">
        <v>37831577</v>
      </c>
      <c r="C68" s="88" t="s">
        <v>1597</v>
      </c>
      <c r="D68" s="88" t="s">
        <v>1907</v>
      </c>
      <c r="E68" s="88" t="s">
        <v>1908</v>
      </c>
      <c r="F68" s="89" t="s">
        <v>1909</v>
      </c>
      <c r="G68" s="27" t="s">
        <v>541</v>
      </c>
      <c r="H68" s="28" t="s">
        <v>542</v>
      </c>
      <c r="I68" s="28" t="s">
        <v>543</v>
      </c>
      <c r="J68" s="29"/>
      <c r="K68" s="29"/>
      <c r="L68" s="26" t="s">
        <v>342</v>
      </c>
      <c r="M68" s="30">
        <v>3477.6</v>
      </c>
      <c r="N68" s="31">
        <f t="shared" si="4"/>
        <v>115.43517227643895</v>
      </c>
      <c r="O68" s="50">
        <f t="shared" si="5"/>
        <v>137.36785500896235</v>
      </c>
      <c r="P68" s="26" t="s">
        <v>180</v>
      </c>
      <c r="Q68" s="99" t="s">
        <v>342</v>
      </c>
      <c r="R68" s="99"/>
      <c r="S68" s="99" t="s">
        <v>360</v>
      </c>
      <c r="T68" s="26" t="s">
        <v>342</v>
      </c>
      <c r="U68" s="32">
        <v>3768</v>
      </c>
      <c r="V68" s="33">
        <v>87.55228042222663</v>
      </c>
      <c r="W68" s="59">
        <f t="shared" si="6"/>
        <v>104.18721370244968</v>
      </c>
      <c r="X68" s="63">
        <f>W68</f>
        <v>104.18721370244968</v>
      </c>
    </row>
    <row r="69" spans="1:24" s="3" customFormat="1" ht="21.75" customHeight="1">
      <c r="A69" s="86">
        <v>6198073</v>
      </c>
      <c r="B69" s="87">
        <v>37836471</v>
      </c>
      <c r="C69" s="88" t="s">
        <v>1640</v>
      </c>
      <c r="D69" s="88" t="s">
        <v>1805</v>
      </c>
      <c r="E69" s="88" t="s">
        <v>1806</v>
      </c>
      <c r="F69" s="89">
        <v>91953</v>
      </c>
      <c r="G69" s="27" t="s">
        <v>544</v>
      </c>
      <c r="H69" s="28" t="s">
        <v>545</v>
      </c>
      <c r="I69" s="28" t="s">
        <v>546</v>
      </c>
      <c r="J69" s="29"/>
      <c r="K69" s="29"/>
      <c r="L69" s="26" t="s">
        <v>342</v>
      </c>
      <c r="M69" s="30">
        <v>4275.6</v>
      </c>
      <c r="N69" s="31">
        <f t="shared" si="4"/>
        <v>141.92391953794066</v>
      </c>
      <c r="O69" s="50">
        <f t="shared" si="5"/>
        <v>168.8894642501494</v>
      </c>
      <c r="P69" s="26" t="s">
        <v>180</v>
      </c>
      <c r="Q69" s="99" t="s">
        <v>344</v>
      </c>
      <c r="R69" s="99"/>
      <c r="S69" s="100"/>
      <c r="T69" s="26" t="s">
        <v>344</v>
      </c>
      <c r="U69" s="32">
        <v>0</v>
      </c>
      <c r="V69" s="33">
        <v>0</v>
      </c>
      <c r="W69" s="59">
        <f t="shared" si="6"/>
        <v>0</v>
      </c>
      <c r="X69" s="63">
        <f>O69+W69</f>
        <v>168.8894642501494</v>
      </c>
    </row>
    <row r="70" spans="1:24" s="3" customFormat="1" ht="21.75" customHeight="1">
      <c r="A70" s="86">
        <v>6197414</v>
      </c>
      <c r="B70" s="87">
        <v>37831356</v>
      </c>
      <c r="C70" s="88" t="s">
        <v>1679</v>
      </c>
      <c r="D70" s="88" t="s">
        <v>1371</v>
      </c>
      <c r="E70" s="88" t="s">
        <v>1372</v>
      </c>
      <c r="F70" s="89">
        <v>96206</v>
      </c>
      <c r="G70" s="27" t="s">
        <v>547</v>
      </c>
      <c r="H70" s="28" t="s">
        <v>548</v>
      </c>
      <c r="I70" s="28" t="s">
        <v>549</v>
      </c>
      <c r="J70" s="29"/>
      <c r="K70" s="29"/>
      <c r="L70" s="26" t="s">
        <v>342</v>
      </c>
      <c r="M70" s="30">
        <v>1612</v>
      </c>
      <c r="N70" s="31">
        <f t="shared" si="4"/>
        <v>53.50859722498838</v>
      </c>
      <c r="O70" s="50">
        <f t="shared" si="5"/>
        <v>63.67523069773617</v>
      </c>
      <c r="P70" s="26" t="s">
        <v>180</v>
      </c>
      <c r="Q70" s="99" t="s">
        <v>344</v>
      </c>
      <c r="R70" s="99"/>
      <c r="S70" s="100"/>
      <c r="T70" s="26" t="s">
        <v>344</v>
      </c>
      <c r="U70" s="32">
        <v>0</v>
      </c>
      <c r="V70" s="33">
        <v>0</v>
      </c>
      <c r="W70" s="59">
        <f t="shared" si="6"/>
        <v>0</v>
      </c>
      <c r="X70" s="63">
        <f>O70+W70</f>
        <v>63.67523069773617</v>
      </c>
    </row>
    <row r="71" spans="1:24" s="3" customFormat="1" ht="21.75" customHeight="1">
      <c r="A71" s="86">
        <v>6197413</v>
      </c>
      <c r="B71" s="87">
        <v>319813</v>
      </c>
      <c r="C71" s="88" t="s">
        <v>313</v>
      </c>
      <c r="D71" s="88" t="s">
        <v>1371</v>
      </c>
      <c r="E71" s="88" t="s">
        <v>1372</v>
      </c>
      <c r="F71" s="89">
        <v>96206</v>
      </c>
      <c r="G71" s="27" t="s">
        <v>547</v>
      </c>
      <c r="H71" s="28" t="s">
        <v>548</v>
      </c>
      <c r="I71" s="28" t="s">
        <v>550</v>
      </c>
      <c r="J71" s="29"/>
      <c r="K71" s="29"/>
      <c r="L71" s="26" t="s">
        <v>342</v>
      </c>
      <c r="M71" s="30">
        <v>500</v>
      </c>
      <c r="N71" s="31">
        <f t="shared" si="4"/>
        <v>16.596959437031135</v>
      </c>
      <c r="O71" s="50">
        <f t="shared" si="5"/>
        <v>19.75038173006705</v>
      </c>
      <c r="P71" s="26" t="s">
        <v>180</v>
      </c>
      <c r="Q71" s="99" t="s">
        <v>344</v>
      </c>
      <c r="R71" s="99"/>
      <c r="S71" s="100"/>
      <c r="T71" s="26" t="s">
        <v>344</v>
      </c>
      <c r="U71" s="32">
        <v>0</v>
      </c>
      <c r="V71" s="33">
        <v>0</v>
      </c>
      <c r="W71" s="59">
        <f t="shared" si="6"/>
        <v>0</v>
      </c>
      <c r="X71" s="63">
        <f>O71+W71</f>
        <v>19.75038173006705</v>
      </c>
    </row>
    <row r="72" spans="1:24" s="3" customFormat="1" ht="21.75" customHeight="1">
      <c r="A72" s="86">
        <v>6198087</v>
      </c>
      <c r="B72" s="87">
        <v>332356</v>
      </c>
      <c r="C72" s="88" t="s">
        <v>1640</v>
      </c>
      <c r="D72" s="88" t="s">
        <v>43</v>
      </c>
      <c r="E72" s="88" t="s">
        <v>44</v>
      </c>
      <c r="F72" s="89">
        <v>9413</v>
      </c>
      <c r="G72" s="27" t="s">
        <v>551</v>
      </c>
      <c r="H72" s="28" t="s">
        <v>552</v>
      </c>
      <c r="I72" s="28" t="s">
        <v>553</v>
      </c>
      <c r="J72" s="29" t="s">
        <v>1466</v>
      </c>
      <c r="K72" s="29" t="s">
        <v>1466</v>
      </c>
      <c r="L72" s="26" t="s">
        <v>342</v>
      </c>
      <c r="M72" s="30">
        <v>2524</v>
      </c>
      <c r="N72" s="31">
        <f t="shared" si="4"/>
        <v>83.78145123813317</v>
      </c>
      <c r="O72" s="50">
        <f t="shared" si="5"/>
        <v>99.69992697337847</v>
      </c>
      <c r="P72" s="26" t="s">
        <v>180</v>
      </c>
      <c r="Q72" s="99" t="s">
        <v>344</v>
      </c>
      <c r="R72" s="99"/>
      <c r="S72" s="100"/>
      <c r="T72" s="26" t="s">
        <v>342</v>
      </c>
      <c r="U72" s="32">
        <v>2284</v>
      </c>
      <c r="V72" s="33">
        <v>58.80634667728872</v>
      </c>
      <c r="W72" s="59">
        <f t="shared" si="6"/>
        <v>69.97955254597358</v>
      </c>
      <c r="X72" s="63">
        <f>O72+W72</f>
        <v>169.67947951935204</v>
      </c>
    </row>
    <row r="73" spans="1:24" s="3" customFormat="1" ht="21.75" customHeight="1">
      <c r="A73" s="86">
        <v>6197418</v>
      </c>
      <c r="B73" s="87">
        <v>329011</v>
      </c>
      <c r="C73" s="88" t="s">
        <v>39</v>
      </c>
      <c r="D73" s="88" t="s">
        <v>1969</v>
      </c>
      <c r="E73" s="88" t="s">
        <v>1970</v>
      </c>
      <c r="F73" s="89">
        <v>5401</v>
      </c>
      <c r="G73" s="27" t="s">
        <v>554</v>
      </c>
      <c r="H73" s="28" t="s">
        <v>555</v>
      </c>
      <c r="I73" s="28" t="s">
        <v>556</v>
      </c>
      <c r="J73" s="29" t="s">
        <v>1468</v>
      </c>
      <c r="K73" s="29" t="s">
        <v>1469</v>
      </c>
      <c r="L73" s="26" t="s">
        <v>342</v>
      </c>
      <c r="M73" s="30">
        <v>2829.2</v>
      </c>
      <c r="N73" s="31">
        <f t="shared" si="4"/>
        <v>93.91223527849696</v>
      </c>
      <c r="O73" s="50">
        <f t="shared" si="5"/>
        <v>111.75555998141138</v>
      </c>
      <c r="P73" s="26" t="s">
        <v>180</v>
      </c>
      <c r="Q73" s="99" t="s">
        <v>342</v>
      </c>
      <c r="R73" s="101">
        <v>39710</v>
      </c>
      <c r="S73" s="99" t="s">
        <v>356</v>
      </c>
      <c r="T73" s="26" t="s">
        <v>342</v>
      </c>
      <c r="U73" s="32">
        <v>3516</v>
      </c>
      <c r="V73" s="33">
        <v>85.04282015534756</v>
      </c>
      <c r="W73" s="59">
        <f t="shared" si="6"/>
        <v>101.20095598486358</v>
      </c>
      <c r="X73" s="63">
        <f>W73</f>
        <v>101.20095598486358</v>
      </c>
    </row>
    <row r="74" spans="1:24" s="3" customFormat="1" ht="21.75" customHeight="1">
      <c r="A74" s="86">
        <v>6197826</v>
      </c>
      <c r="B74" s="87">
        <v>36093815</v>
      </c>
      <c r="C74" s="88" t="s">
        <v>1597</v>
      </c>
      <c r="D74" s="88" t="s">
        <v>1818</v>
      </c>
      <c r="E74" s="88" t="s">
        <v>1819</v>
      </c>
      <c r="F74" s="89">
        <v>91954</v>
      </c>
      <c r="G74" s="27" t="s">
        <v>557</v>
      </c>
      <c r="H74" s="28" t="s">
        <v>558</v>
      </c>
      <c r="I74" s="28" t="s">
        <v>559</v>
      </c>
      <c r="J74" s="29"/>
      <c r="K74" s="29"/>
      <c r="L74" s="26" t="s">
        <v>342</v>
      </c>
      <c r="M74" s="30">
        <v>4112.2</v>
      </c>
      <c r="N74" s="31">
        <f t="shared" si="4"/>
        <v>136.50003319391885</v>
      </c>
      <c r="O74" s="50">
        <f t="shared" si="5"/>
        <v>162.43503950076342</v>
      </c>
      <c r="P74" s="26" t="s">
        <v>180</v>
      </c>
      <c r="Q74" s="99" t="s">
        <v>344</v>
      </c>
      <c r="R74" s="99"/>
      <c r="S74" s="100"/>
      <c r="T74" s="26" t="s">
        <v>344</v>
      </c>
      <c r="U74" s="32">
        <v>0</v>
      </c>
      <c r="V74" s="33">
        <v>0</v>
      </c>
      <c r="W74" s="59">
        <f t="shared" si="6"/>
        <v>0</v>
      </c>
      <c r="X74" s="63">
        <f>O74+W74</f>
        <v>162.43503950076342</v>
      </c>
    </row>
    <row r="75" spans="1:24" s="3" customFormat="1" ht="21.75" customHeight="1">
      <c r="A75" s="86">
        <v>6198013</v>
      </c>
      <c r="B75" s="87">
        <v>36080586</v>
      </c>
      <c r="C75" s="88" t="s">
        <v>1679</v>
      </c>
      <c r="D75" s="88" t="s">
        <v>1358</v>
      </c>
      <c r="E75" s="88" t="s">
        <v>1359</v>
      </c>
      <c r="F75" s="89">
        <v>91965</v>
      </c>
      <c r="G75" s="27"/>
      <c r="H75" s="28" t="s">
        <v>560</v>
      </c>
      <c r="I75" s="28" t="s">
        <v>561</v>
      </c>
      <c r="J75" s="29"/>
      <c r="K75" s="29"/>
      <c r="L75" s="26" t="s">
        <v>342</v>
      </c>
      <c r="M75" s="30">
        <v>1775.2</v>
      </c>
      <c r="N75" s="31">
        <f t="shared" si="4"/>
        <v>58.92584478523534</v>
      </c>
      <c r="O75" s="50">
        <f t="shared" si="5"/>
        <v>70.12175529443006</v>
      </c>
      <c r="P75" s="26" t="s">
        <v>1665</v>
      </c>
      <c r="Q75" s="99" t="s">
        <v>342</v>
      </c>
      <c r="R75" s="99"/>
      <c r="S75" s="99" t="s">
        <v>360</v>
      </c>
      <c r="T75" s="26" t="s">
        <v>342</v>
      </c>
      <c r="U75" s="32">
        <v>3612</v>
      </c>
      <c r="V75" s="33">
        <v>83.92750448117906</v>
      </c>
      <c r="W75" s="59">
        <f t="shared" si="6"/>
        <v>99.87373033260307</v>
      </c>
      <c r="X75" s="63">
        <f>W75</f>
        <v>99.87373033260307</v>
      </c>
    </row>
    <row r="76" spans="1:24" s="3" customFormat="1" ht="21.75" customHeight="1">
      <c r="A76" s="86">
        <v>6197691</v>
      </c>
      <c r="B76" s="87">
        <v>710965795</v>
      </c>
      <c r="C76" s="88" t="s">
        <v>1640</v>
      </c>
      <c r="D76" s="88" t="s">
        <v>1604</v>
      </c>
      <c r="E76" s="88" t="s">
        <v>1605</v>
      </c>
      <c r="F76" s="89">
        <v>2001</v>
      </c>
      <c r="G76" s="27" t="s">
        <v>562</v>
      </c>
      <c r="H76" s="28" t="s">
        <v>563</v>
      </c>
      <c r="I76" s="28" t="s">
        <v>564</v>
      </c>
      <c r="J76" s="29" t="s">
        <v>383</v>
      </c>
      <c r="K76" s="29" t="s">
        <v>385</v>
      </c>
      <c r="L76" s="26" t="s">
        <v>342</v>
      </c>
      <c r="M76" s="30">
        <v>1137.6</v>
      </c>
      <c r="N76" s="31">
        <f t="shared" si="4"/>
        <v>37.761402111133236</v>
      </c>
      <c r="O76" s="50">
        <f t="shared" si="5"/>
        <v>44.936068512248546</v>
      </c>
      <c r="P76" s="26" t="s">
        <v>180</v>
      </c>
      <c r="Q76" s="99" t="s">
        <v>342</v>
      </c>
      <c r="R76" s="101">
        <v>39749</v>
      </c>
      <c r="S76" s="99" t="s">
        <v>356</v>
      </c>
      <c r="T76" s="26" t="s">
        <v>344</v>
      </c>
      <c r="U76" s="32">
        <v>72</v>
      </c>
      <c r="V76" s="33">
        <v>0</v>
      </c>
      <c r="W76" s="59">
        <f t="shared" si="6"/>
        <v>0</v>
      </c>
      <c r="X76" s="108">
        <v>0</v>
      </c>
    </row>
    <row r="77" spans="1:24" s="3" customFormat="1" ht="21.75" customHeight="1">
      <c r="A77" s="86">
        <v>6197946</v>
      </c>
      <c r="B77" s="87">
        <v>37808761</v>
      </c>
      <c r="C77" s="88" t="s">
        <v>1774</v>
      </c>
      <c r="D77" s="88" t="s">
        <v>119</v>
      </c>
      <c r="E77" s="88" t="s">
        <v>120</v>
      </c>
      <c r="F77" s="89" t="s">
        <v>121</v>
      </c>
      <c r="G77" s="27" t="s">
        <v>565</v>
      </c>
      <c r="H77" s="28" t="s">
        <v>566</v>
      </c>
      <c r="I77" s="28" t="s">
        <v>567</v>
      </c>
      <c r="J77" s="29"/>
      <c r="K77" s="29"/>
      <c r="L77" s="26" t="s">
        <v>342</v>
      </c>
      <c r="M77" s="30">
        <v>1948.8</v>
      </c>
      <c r="N77" s="31">
        <f t="shared" si="4"/>
        <v>64.68830910177255</v>
      </c>
      <c r="O77" s="50">
        <f t="shared" si="5"/>
        <v>76.97908783110933</v>
      </c>
      <c r="P77" s="26" t="s">
        <v>1665</v>
      </c>
      <c r="Q77" s="99" t="s">
        <v>342</v>
      </c>
      <c r="R77" s="99"/>
      <c r="S77" s="99" t="s">
        <v>360</v>
      </c>
      <c r="T77" s="26" t="s">
        <v>342</v>
      </c>
      <c r="U77" s="32">
        <v>4208</v>
      </c>
      <c r="V77" s="33">
        <v>97.7760074354378</v>
      </c>
      <c r="W77" s="59">
        <f t="shared" si="6"/>
        <v>116.35344884817098</v>
      </c>
      <c r="X77" s="63">
        <f>W77</f>
        <v>116.35344884817098</v>
      </c>
    </row>
    <row r="78" spans="1:24" s="3" customFormat="1" ht="21.75" customHeight="1">
      <c r="A78" s="86">
        <v>6197864</v>
      </c>
      <c r="B78" s="87">
        <v>317195</v>
      </c>
      <c r="C78" s="88" t="s">
        <v>1615</v>
      </c>
      <c r="D78" s="88" t="s">
        <v>1376</v>
      </c>
      <c r="E78" s="88" t="s">
        <v>1377</v>
      </c>
      <c r="F78" s="89">
        <v>1816</v>
      </c>
      <c r="G78" s="27"/>
      <c r="H78" s="28" t="s">
        <v>568</v>
      </c>
      <c r="I78" s="28" t="s">
        <v>569</v>
      </c>
      <c r="J78" s="29"/>
      <c r="K78" s="29"/>
      <c r="L78" s="26" t="s">
        <v>342</v>
      </c>
      <c r="M78" s="30">
        <v>1601</v>
      </c>
      <c r="N78" s="31">
        <f t="shared" si="4"/>
        <v>53.143464117373696</v>
      </c>
      <c r="O78" s="50">
        <f t="shared" si="5"/>
        <v>63.240722299674694</v>
      </c>
      <c r="P78" s="26" t="s">
        <v>180</v>
      </c>
      <c r="Q78" s="99" t="s">
        <v>342</v>
      </c>
      <c r="R78" s="101">
        <v>39922</v>
      </c>
      <c r="S78" s="99" t="s">
        <v>356</v>
      </c>
      <c r="T78" s="26" t="s">
        <v>342</v>
      </c>
      <c r="U78" s="32">
        <v>2940</v>
      </c>
      <c r="V78" s="33">
        <v>69.74706233817965</v>
      </c>
      <c r="W78" s="59">
        <f t="shared" si="6"/>
        <v>82.99900418243378</v>
      </c>
      <c r="X78" s="63">
        <f>W78</f>
        <v>82.99900418243378</v>
      </c>
    </row>
    <row r="79" spans="1:24" s="3" customFormat="1" ht="21.75" customHeight="1">
      <c r="A79" s="86">
        <v>6198111</v>
      </c>
      <c r="B79" s="87">
        <v>317195</v>
      </c>
      <c r="C79" s="88" t="s">
        <v>1620</v>
      </c>
      <c r="D79" s="88" t="s">
        <v>1376</v>
      </c>
      <c r="E79" s="88" t="s">
        <v>1377</v>
      </c>
      <c r="F79" s="89">
        <v>1816</v>
      </c>
      <c r="G79" s="27"/>
      <c r="H79" s="28" t="s">
        <v>570</v>
      </c>
      <c r="I79" s="28" t="s">
        <v>569</v>
      </c>
      <c r="J79" s="29"/>
      <c r="K79" s="29"/>
      <c r="L79" s="26" t="s">
        <v>342</v>
      </c>
      <c r="M79" s="30">
        <v>1226.4</v>
      </c>
      <c r="N79" s="31">
        <f t="shared" si="4"/>
        <v>40.70902210714997</v>
      </c>
      <c r="O79" s="50">
        <f t="shared" si="5"/>
        <v>48.44373630750846</v>
      </c>
      <c r="P79" s="26" t="s">
        <v>1665</v>
      </c>
      <c r="Q79" s="99" t="s">
        <v>342</v>
      </c>
      <c r="R79" s="99"/>
      <c r="S79" s="99" t="s">
        <v>360</v>
      </c>
      <c r="T79" s="26" t="s">
        <v>342</v>
      </c>
      <c r="U79" s="32">
        <v>1152</v>
      </c>
      <c r="V79" s="33">
        <v>26.767576180043815</v>
      </c>
      <c r="W79" s="59">
        <f t="shared" si="6"/>
        <v>31.85341565425214</v>
      </c>
      <c r="X79" s="63">
        <f>W79</f>
        <v>31.85341565425214</v>
      </c>
    </row>
    <row r="80" spans="1:24" s="3" customFormat="1" ht="21.75" customHeight="1">
      <c r="A80" s="86">
        <v>6197611</v>
      </c>
      <c r="B80" s="87">
        <v>31777651</v>
      </c>
      <c r="C80" s="88" t="s">
        <v>1640</v>
      </c>
      <c r="D80" s="88" t="s">
        <v>1657</v>
      </c>
      <c r="E80" s="88" t="s">
        <v>1637</v>
      </c>
      <c r="F80" s="89">
        <v>5314</v>
      </c>
      <c r="G80" s="27" t="s">
        <v>571</v>
      </c>
      <c r="H80" s="28" t="s">
        <v>572</v>
      </c>
      <c r="I80" s="28" t="s">
        <v>573</v>
      </c>
      <c r="J80" s="29"/>
      <c r="K80" s="29"/>
      <c r="L80" s="26" t="s">
        <v>342</v>
      </c>
      <c r="M80" s="30">
        <v>929.6</v>
      </c>
      <c r="N80" s="31">
        <f t="shared" si="4"/>
        <v>30.857066985328288</v>
      </c>
      <c r="O80" s="50">
        <f t="shared" si="5"/>
        <v>36.71990971254066</v>
      </c>
      <c r="P80" s="26" t="s">
        <v>180</v>
      </c>
      <c r="Q80" s="99" t="s">
        <v>342</v>
      </c>
      <c r="R80" s="101">
        <v>39745</v>
      </c>
      <c r="S80" s="99" t="s">
        <v>356</v>
      </c>
      <c r="T80" s="26" t="s">
        <v>344</v>
      </c>
      <c r="U80" s="32">
        <v>0</v>
      </c>
      <c r="V80" s="33">
        <v>0</v>
      </c>
      <c r="W80" s="59">
        <f t="shared" si="6"/>
        <v>0</v>
      </c>
      <c r="X80" s="108">
        <v>0</v>
      </c>
    </row>
    <row r="81" spans="1:24" s="3" customFormat="1" ht="21.75" customHeight="1">
      <c r="A81" s="86">
        <v>6197713</v>
      </c>
      <c r="B81" s="87">
        <v>710059132</v>
      </c>
      <c r="C81" s="88" t="s">
        <v>1640</v>
      </c>
      <c r="D81" s="88" t="s">
        <v>1867</v>
      </c>
      <c r="E81" s="88" t="s">
        <v>1868</v>
      </c>
      <c r="F81" s="89">
        <v>3802</v>
      </c>
      <c r="G81" s="27" t="s">
        <v>574</v>
      </c>
      <c r="H81" s="28" t="s">
        <v>575</v>
      </c>
      <c r="I81" s="28" t="s">
        <v>576</v>
      </c>
      <c r="J81" s="29"/>
      <c r="K81" s="29"/>
      <c r="L81" s="26" t="s">
        <v>342</v>
      </c>
      <c r="M81" s="30">
        <v>3753.8</v>
      </c>
      <c r="N81" s="31">
        <f t="shared" si="4"/>
        <v>124.60333266945496</v>
      </c>
      <c r="O81" s="50">
        <f t="shared" si="5"/>
        <v>148.2779658766514</v>
      </c>
      <c r="P81" s="26" t="s">
        <v>180</v>
      </c>
      <c r="Q81" s="99" t="s">
        <v>344</v>
      </c>
      <c r="R81" s="99"/>
      <c r="S81" s="100"/>
      <c r="T81" s="26" t="s">
        <v>344</v>
      </c>
      <c r="U81" s="32">
        <v>0</v>
      </c>
      <c r="V81" s="33">
        <v>0</v>
      </c>
      <c r="W81" s="59">
        <f t="shared" si="6"/>
        <v>0</v>
      </c>
      <c r="X81" s="63">
        <f>O81+W81</f>
        <v>148.2779658766514</v>
      </c>
    </row>
    <row r="82" spans="1:24" s="3" customFormat="1" ht="21.75" customHeight="1">
      <c r="A82" s="86">
        <v>6197430</v>
      </c>
      <c r="B82" s="87"/>
      <c r="C82" s="88" t="s">
        <v>1659</v>
      </c>
      <c r="D82" s="88" t="s">
        <v>1660</v>
      </c>
      <c r="E82" s="88" t="s">
        <v>1596</v>
      </c>
      <c r="F82" s="89">
        <v>1841</v>
      </c>
      <c r="G82" s="27" t="s">
        <v>577</v>
      </c>
      <c r="H82" s="28" t="s">
        <v>578</v>
      </c>
      <c r="I82" s="28" t="s">
        <v>579</v>
      </c>
      <c r="J82" s="29" t="s">
        <v>1558</v>
      </c>
      <c r="K82" s="29" t="s">
        <v>1558</v>
      </c>
      <c r="L82" s="26" t="s">
        <v>342</v>
      </c>
      <c r="M82" s="30">
        <v>3470</v>
      </c>
      <c r="N82" s="31">
        <f t="shared" si="4"/>
        <v>115.18289849299607</v>
      </c>
      <c r="O82" s="50">
        <f t="shared" si="5"/>
        <v>137.06764920666532</v>
      </c>
      <c r="P82" s="26" t="s">
        <v>180</v>
      </c>
      <c r="Q82" s="99" t="s">
        <v>342</v>
      </c>
      <c r="R82" s="101">
        <v>39722</v>
      </c>
      <c r="S82" s="99" t="s">
        <v>356</v>
      </c>
      <c r="T82" s="26" t="s">
        <v>344</v>
      </c>
      <c r="U82" s="32">
        <v>0</v>
      </c>
      <c r="V82" s="33">
        <v>0</v>
      </c>
      <c r="W82" s="59">
        <f t="shared" si="6"/>
        <v>0</v>
      </c>
      <c r="X82" s="108">
        <v>0</v>
      </c>
    </row>
    <row r="83" spans="1:24" s="3" customFormat="1" ht="21.75" customHeight="1">
      <c r="A83" s="86">
        <v>6198065</v>
      </c>
      <c r="B83" s="87">
        <v>30414156</v>
      </c>
      <c r="C83" s="88" t="s">
        <v>1920</v>
      </c>
      <c r="D83" s="88" t="s">
        <v>1660</v>
      </c>
      <c r="E83" s="88" t="s">
        <v>1596</v>
      </c>
      <c r="F83" s="89">
        <v>1841</v>
      </c>
      <c r="G83" s="27" t="s">
        <v>580</v>
      </c>
      <c r="H83" s="28" t="s">
        <v>581</v>
      </c>
      <c r="I83" s="28" t="s">
        <v>582</v>
      </c>
      <c r="J83" s="29" t="s">
        <v>1480</v>
      </c>
      <c r="K83" s="29" t="s">
        <v>1480</v>
      </c>
      <c r="L83" s="26" t="s">
        <v>342</v>
      </c>
      <c r="M83" s="30">
        <v>3335.6</v>
      </c>
      <c r="N83" s="31">
        <f t="shared" si="4"/>
        <v>110.7216357963221</v>
      </c>
      <c r="O83" s="50">
        <f t="shared" si="5"/>
        <v>131.7587465976233</v>
      </c>
      <c r="P83" s="26" t="s">
        <v>1665</v>
      </c>
      <c r="Q83" s="99" t="s">
        <v>342</v>
      </c>
      <c r="R83" s="99"/>
      <c r="S83" s="99" t="s">
        <v>360</v>
      </c>
      <c r="T83" s="26" t="s">
        <v>342</v>
      </c>
      <c r="U83" s="32">
        <v>3752</v>
      </c>
      <c r="V83" s="33">
        <v>91.48244041691562</v>
      </c>
      <c r="W83" s="59">
        <f t="shared" si="6"/>
        <v>108.86410409612958</v>
      </c>
      <c r="X83" s="63">
        <f>W83</f>
        <v>108.86410409612958</v>
      </c>
    </row>
    <row r="84" spans="1:24" s="3" customFormat="1" ht="21.75" customHeight="1">
      <c r="A84" s="86">
        <v>6198070</v>
      </c>
      <c r="B84" s="87">
        <v>31202284</v>
      </c>
      <c r="C84" s="88" t="s">
        <v>1719</v>
      </c>
      <c r="D84" s="88" t="s">
        <v>104</v>
      </c>
      <c r="E84" s="88" t="s">
        <v>1596</v>
      </c>
      <c r="F84" s="89">
        <v>1841</v>
      </c>
      <c r="G84" s="27" t="s">
        <v>583</v>
      </c>
      <c r="H84" s="28" t="s">
        <v>584</v>
      </c>
      <c r="I84" s="28" t="s">
        <v>585</v>
      </c>
      <c r="J84" s="29"/>
      <c r="K84" s="29"/>
      <c r="L84" s="26" t="s">
        <v>342</v>
      </c>
      <c r="M84" s="30">
        <v>2049.6</v>
      </c>
      <c r="N84" s="31">
        <f t="shared" si="4"/>
        <v>68.03425612427803</v>
      </c>
      <c r="O84" s="50">
        <f t="shared" si="5"/>
        <v>80.96076478789085</v>
      </c>
      <c r="P84" s="26" t="s">
        <v>180</v>
      </c>
      <c r="Q84" s="99" t="s">
        <v>344</v>
      </c>
      <c r="R84" s="99"/>
      <c r="S84" s="100"/>
      <c r="T84" s="26" t="s">
        <v>342</v>
      </c>
      <c r="U84" s="32">
        <v>4272</v>
      </c>
      <c r="V84" s="33">
        <v>99.26309500099578</v>
      </c>
      <c r="W84" s="59">
        <f t="shared" si="6"/>
        <v>118.12308305118496</v>
      </c>
      <c r="X84" s="63">
        <f>O84+W84</f>
        <v>199.08384783907582</v>
      </c>
    </row>
    <row r="85" spans="1:24" s="3" customFormat="1" ht="21.75" customHeight="1">
      <c r="A85" s="86">
        <v>6197539</v>
      </c>
      <c r="B85" s="87">
        <v>710055323</v>
      </c>
      <c r="C85" s="88" t="s">
        <v>1658</v>
      </c>
      <c r="D85" s="88" t="s">
        <v>1402</v>
      </c>
      <c r="E85" s="88" t="s">
        <v>1403</v>
      </c>
      <c r="F85" s="89">
        <v>90090</v>
      </c>
      <c r="G85" s="27" t="s">
        <v>586</v>
      </c>
      <c r="H85" s="28" t="s">
        <v>587</v>
      </c>
      <c r="I85" s="28" t="s">
        <v>588</v>
      </c>
      <c r="J85" s="29"/>
      <c r="K85" s="29"/>
      <c r="L85" s="26" t="s">
        <v>342</v>
      </c>
      <c r="M85" s="30">
        <v>1468.6</v>
      </c>
      <c r="N85" s="31">
        <f t="shared" si="4"/>
        <v>48.74858925844785</v>
      </c>
      <c r="O85" s="50">
        <f t="shared" si="5"/>
        <v>58.01082121755294</v>
      </c>
      <c r="P85" s="26" t="s">
        <v>180</v>
      </c>
      <c r="Q85" s="99" t="s">
        <v>342</v>
      </c>
      <c r="R85" s="101">
        <v>39891</v>
      </c>
      <c r="S85" s="99" t="s">
        <v>356</v>
      </c>
      <c r="T85" s="26" t="s">
        <v>342</v>
      </c>
      <c r="U85" s="32">
        <v>1588</v>
      </c>
      <c r="V85" s="33">
        <v>37.85434508398061</v>
      </c>
      <c r="W85" s="59">
        <f t="shared" si="6"/>
        <v>45.04667064993693</v>
      </c>
      <c r="X85" s="63">
        <f>W85</f>
        <v>45.04667064993693</v>
      </c>
    </row>
    <row r="86" spans="1:24" s="3" customFormat="1" ht="21.75" customHeight="1">
      <c r="A86" s="86">
        <v>6197690</v>
      </c>
      <c r="B86" s="87">
        <v>607312</v>
      </c>
      <c r="C86" s="88" t="s">
        <v>220</v>
      </c>
      <c r="D86" s="88" t="s">
        <v>221</v>
      </c>
      <c r="E86" s="88" t="s">
        <v>222</v>
      </c>
      <c r="F86" s="87" t="s">
        <v>223</v>
      </c>
      <c r="G86" s="27" t="s">
        <v>589</v>
      </c>
      <c r="H86" s="28" t="s">
        <v>590</v>
      </c>
      <c r="I86" s="28" t="s">
        <v>591</v>
      </c>
      <c r="J86" s="29"/>
      <c r="K86" s="29"/>
      <c r="L86" s="26" t="s">
        <v>342</v>
      </c>
      <c r="M86" s="30">
        <v>1092</v>
      </c>
      <c r="N86" s="31">
        <f t="shared" si="4"/>
        <v>36.247759410476</v>
      </c>
      <c r="O86" s="50">
        <f t="shared" si="5"/>
        <v>43.13483369846644</v>
      </c>
      <c r="P86" s="26" t="s">
        <v>1665</v>
      </c>
      <c r="Q86" s="99" t="s">
        <v>344</v>
      </c>
      <c r="R86" s="99"/>
      <c r="S86" s="100"/>
      <c r="T86" s="26" t="s">
        <v>344</v>
      </c>
      <c r="U86" s="32">
        <v>0</v>
      </c>
      <c r="V86" s="33">
        <v>0</v>
      </c>
      <c r="W86" s="59">
        <f t="shared" si="6"/>
        <v>0</v>
      </c>
      <c r="X86" s="63">
        <f>O86+W86</f>
        <v>43.13483369846644</v>
      </c>
    </row>
    <row r="87" spans="1:24" s="3" customFormat="1" ht="21.75" customHeight="1">
      <c r="A87" s="86">
        <v>6197770</v>
      </c>
      <c r="B87" s="87">
        <v>37828860</v>
      </c>
      <c r="C87" s="88" t="s">
        <v>1640</v>
      </c>
      <c r="D87" s="88" t="s">
        <v>1743</v>
      </c>
      <c r="E87" s="88" t="s">
        <v>1744</v>
      </c>
      <c r="F87" s="89">
        <v>98601</v>
      </c>
      <c r="G87" s="27" t="s">
        <v>592</v>
      </c>
      <c r="H87" s="28" t="s">
        <v>593</v>
      </c>
      <c r="I87" s="28" t="s">
        <v>594</v>
      </c>
      <c r="J87" s="29"/>
      <c r="K87" s="29"/>
      <c r="L87" s="26" t="s">
        <v>342</v>
      </c>
      <c r="M87" s="30">
        <v>5453.8</v>
      </c>
      <c r="N87" s="31">
        <f t="shared" si="4"/>
        <v>181.03299475536082</v>
      </c>
      <c r="O87" s="50">
        <f t="shared" si="5"/>
        <v>215.42926375887936</v>
      </c>
      <c r="P87" s="26" t="s">
        <v>180</v>
      </c>
      <c r="Q87" s="99" t="s">
        <v>342</v>
      </c>
      <c r="R87" s="101">
        <v>39755</v>
      </c>
      <c r="S87" s="99" t="s">
        <v>356</v>
      </c>
      <c r="T87" s="26" t="s">
        <v>342</v>
      </c>
      <c r="U87" s="32">
        <v>4304</v>
      </c>
      <c r="V87" s="33">
        <v>105.02555931753302</v>
      </c>
      <c r="W87" s="59">
        <f t="shared" si="6"/>
        <v>124.98041558786429</v>
      </c>
      <c r="X87" s="63">
        <f>W87</f>
        <v>124.98041558786429</v>
      </c>
    </row>
    <row r="88" spans="1:24" s="3" customFormat="1" ht="21.75" customHeight="1">
      <c r="A88" s="86">
        <v>6198010</v>
      </c>
      <c r="B88" s="87">
        <v>710060513</v>
      </c>
      <c r="C88" s="88" t="s">
        <v>1658</v>
      </c>
      <c r="D88" s="88" t="s">
        <v>1404</v>
      </c>
      <c r="E88" s="88" t="s">
        <v>1405</v>
      </c>
      <c r="F88" s="89">
        <v>8642</v>
      </c>
      <c r="G88" s="27" t="s">
        <v>595</v>
      </c>
      <c r="H88" s="28" t="s">
        <v>596</v>
      </c>
      <c r="I88" s="28" t="s">
        <v>597</v>
      </c>
      <c r="J88" s="29"/>
      <c r="K88" s="29"/>
      <c r="L88" s="26" t="s">
        <v>342</v>
      </c>
      <c r="M88" s="30">
        <v>1466.8</v>
      </c>
      <c r="N88" s="31">
        <f t="shared" si="4"/>
        <v>48.68884020447454</v>
      </c>
      <c r="O88" s="50">
        <f t="shared" si="5"/>
        <v>57.939719843324696</v>
      </c>
      <c r="P88" s="26" t="s">
        <v>180</v>
      </c>
      <c r="Q88" s="99" t="s">
        <v>344</v>
      </c>
      <c r="R88" s="99"/>
      <c r="S88" s="100"/>
      <c r="T88" s="26" t="s">
        <v>344</v>
      </c>
      <c r="U88" s="32">
        <v>0</v>
      </c>
      <c r="V88" s="33">
        <v>0</v>
      </c>
      <c r="W88" s="59">
        <f t="shared" si="6"/>
        <v>0</v>
      </c>
      <c r="X88" s="63">
        <f>O88+W88</f>
        <v>57.939719843324696</v>
      </c>
    </row>
    <row r="89" spans="1:24" s="3" customFormat="1" ht="21.75" customHeight="1">
      <c r="A89" s="86">
        <v>6197812</v>
      </c>
      <c r="B89" s="87">
        <v>36080799</v>
      </c>
      <c r="C89" s="88" t="s">
        <v>1719</v>
      </c>
      <c r="D89" s="88" t="s">
        <v>1739</v>
      </c>
      <c r="E89" s="88" t="s">
        <v>1740</v>
      </c>
      <c r="F89" s="89" t="s">
        <v>1741</v>
      </c>
      <c r="G89" s="27" t="s">
        <v>598</v>
      </c>
      <c r="H89" s="28" t="s">
        <v>599</v>
      </c>
      <c r="I89" s="28" t="s">
        <v>600</v>
      </c>
      <c r="J89" s="29"/>
      <c r="K89" s="29"/>
      <c r="L89" s="26" t="s">
        <v>342</v>
      </c>
      <c r="M89" s="30">
        <v>5558.4</v>
      </c>
      <c r="N89" s="31">
        <f t="shared" si="4"/>
        <v>184.5050786695877</v>
      </c>
      <c r="O89" s="50">
        <f t="shared" si="5"/>
        <v>219.56104361680937</v>
      </c>
      <c r="P89" s="26" t="s">
        <v>1665</v>
      </c>
      <c r="Q89" s="99" t="s">
        <v>344</v>
      </c>
      <c r="R89" s="99"/>
      <c r="S89" s="100"/>
      <c r="T89" s="26" t="s">
        <v>342</v>
      </c>
      <c r="U89" s="32">
        <v>4560</v>
      </c>
      <c r="V89" s="33">
        <v>112.16889065923122</v>
      </c>
      <c r="W89" s="59">
        <f t="shared" si="6"/>
        <v>133.48097988448515</v>
      </c>
      <c r="X89" s="63">
        <f>O89+W89</f>
        <v>353.0420235012945</v>
      </c>
    </row>
    <row r="90" spans="1:24" s="3" customFormat="1" ht="21.75" customHeight="1">
      <c r="A90" s="86">
        <v>6197865</v>
      </c>
      <c r="B90" s="87">
        <v>710060521</v>
      </c>
      <c r="C90" s="88" t="s">
        <v>39</v>
      </c>
      <c r="D90" s="88" t="s">
        <v>40</v>
      </c>
      <c r="E90" s="88" t="s">
        <v>41</v>
      </c>
      <c r="F90" s="89" t="s">
        <v>42</v>
      </c>
      <c r="G90" s="27" t="s">
        <v>601</v>
      </c>
      <c r="H90" s="28" t="s">
        <v>602</v>
      </c>
      <c r="I90" s="28" t="s">
        <v>603</v>
      </c>
      <c r="J90" s="29"/>
      <c r="K90" s="29"/>
      <c r="L90" s="26" t="s">
        <v>342</v>
      </c>
      <c r="M90" s="30">
        <v>2540.6</v>
      </c>
      <c r="N90" s="31">
        <f t="shared" si="4"/>
        <v>84.3324702914426</v>
      </c>
      <c r="O90" s="50">
        <f t="shared" si="5"/>
        <v>100.3556396468167</v>
      </c>
      <c r="P90" s="26" t="s">
        <v>180</v>
      </c>
      <c r="Q90" s="99" t="s">
        <v>344</v>
      </c>
      <c r="R90" s="99"/>
      <c r="S90" s="100"/>
      <c r="T90" s="26" t="s">
        <v>344</v>
      </c>
      <c r="U90" s="32">
        <v>0</v>
      </c>
      <c r="V90" s="33">
        <v>0</v>
      </c>
      <c r="W90" s="59">
        <f t="shared" si="6"/>
        <v>0</v>
      </c>
      <c r="X90" s="63">
        <f>O90+W90</f>
        <v>100.3556396468167</v>
      </c>
    </row>
    <row r="91" spans="1:24" s="3" customFormat="1" ht="21.75" customHeight="1">
      <c r="A91" s="86">
        <v>6197766</v>
      </c>
      <c r="B91" s="87">
        <v>307947</v>
      </c>
      <c r="C91" s="88" t="s">
        <v>1615</v>
      </c>
      <c r="D91" s="88" t="s">
        <v>102</v>
      </c>
      <c r="E91" s="88" t="s">
        <v>103</v>
      </c>
      <c r="F91" s="89">
        <v>95133</v>
      </c>
      <c r="G91" s="27"/>
      <c r="H91" s="28" t="s">
        <v>604</v>
      </c>
      <c r="I91" s="28" t="s">
        <v>605</v>
      </c>
      <c r="J91" s="29"/>
      <c r="K91" s="29"/>
      <c r="L91" s="26" t="s">
        <v>342</v>
      </c>
      <c r="M91" s="30">
        <v>2058.8</v>
      </c>
      <c r="N91" s="31">
        <f t="shared" si="4"/>
        <v>68.3396401779194</v>
      </c>
      <c r="O91" s="50">
        <f t="shared" si="5"/>
        <v>81.32417181172409</v>
      </c>
      <c r="P91" s="26" t="s">
        <v>180</v>
      </c>
      <c r="Q91" s="99" t="s">
        <v>342</v>
      </c>
      <c r="R91" s="101">
        <v>39778</v>
      </c>
      <c r="S91" s="99" t="s">
        <v>356</v>
      </c>
      <c r="T91" s="26" t="s">
        <v>342</v>
      </c>
      <c r="U91" s="32">
        <v>2184</v>
      </c>
      <c r="V91" s="33">
        <v>51.70284803823938</v>
      </c>
      <c r="W91" s="59">
        <f t="shared" si="6"/>
        <v>61.52638916550486</v>
      </c>
      <c r="X91" s="63">
        <f>W91</f>
        <v>61.52638916550486</v>
      </c>
    </row>
    <row r="92" spans="1:24" s="3" customFormat="1" ht="21.75" customHeight="1">
      <c r="A92" s="86">
        <v>6198121</v>
      </c>
      <c r="B92" s="87">
        <v>42078415</v>
      </c>
      <c r="C92" s="88" t="s">
        <v>350</v>
      </c>
      <c r="D92" s="88" t="s">
        <v>1798</v>
      </c>
      <c r="E92" s="88" t="s">
        <v>1799</v>
      </c>
      <c r="F92" s="89">
        <v>6534</v>
      </c>
      <c r="G92" s="27" t="s">
        <v>606</v>
      </c>
      <c r="H92" s="28" t="s">
        <v>607</v>
      </c>
      <c r="I92" s="28" t="s">
        <v>608</v>
      </c>
      <c r="J92" s="29" t="s">
        <v>1565</v>
      </c>
      <c r="K92" s="29" t="s">
        <v>1564</v>
      </c>
      <c r="L92" s="26" t="s">
        <v>342</v>
      </c>
      <c r="M92" s="30">
        <v>4401.6</v>
      </c>
      <c r="N92" s="31">
        <f t="shared" si="4"/>
        <v>146.1063533160725</v>
      </c>
      <c r="O92" s="50">
        <f t="shared" si="5"/>
        <v>173.86656044612627</v>
      </c>
      <c r="P92" s="26" t="s">
        <v>180</v>
      </c>
      <c r="Q92" s="99" t="s">
        <v>344</v>
      </c>
      <c r="R92" s="99"/>
      <c r="S92" s="100"/>
      <c r="T92" s="26" t="s">
        <v>342</v>
      </c>
      <c r="U92" s="32">
        <v>5288</v>
      </c>
      <c r="V92" s="33">
        <v>127.65053442209386</v>
      </c>
      <c r="W92" s="59">
        <f t="shared" si="6"/>
        <v>151.9041359622917</v>
      </c>
      <c r="X92" s="63">
        <f>O92+W92</f>
        <v>325.77069640841796</v>
      </c>
    </row>
    <row r="93" spans="1:24" s="3" customFormat="1" ht="21.75" customHeight="1">
      <c r="A93" s="86">
        <v>6197960</v>
      </c>
      <c r="B93" s="87">
        <v>31261768</v>
      </c>
      <c r="C93" s="88" t="s">
        <v>1679</v>
      </c>
      <c r="D93" s="88" t="s">
        <v>1820</v>
      </c>
      <c r="E93" s="88" t="s">
        <v>1821</v>
      </c>
      <c r="F93" s="89">
        <v>97251</v>
      </c>
      <c r="G93" s="27" t="s">
        <v>609</v>
      </c>
      <c r="H93" s="28" t="s">
        <v>610</v>
      </c>
      <c r="I93" s="28" t="s">
        <v>611</v>
      </c>
      <c r="J93" s="29"/>
      <c r="K93" s="29"/>
      <c r="L93" s="26" t="s">
        <v>342</v>
      </c>
      <c r="M93" s="30">
        <v>4076.6</v>
      </c>
      <c r="N93" s="31">
        <f t="shared" si="4"/>
        <v>135.31832968200226</v>
      </c>
      <c r="O93" s="50">
        <f t="shared" si="5"/>
        <v>161.02881232158268</v>
      </c>
      <c r="P93" s="26" t="s">
        <v>1665</v>
      </c>
      <c r="Q93" s="99" t="s">
        <v>342</v>
      </c>
      <c r="R93" s="99"/>
      <c r="S93" s="99" t="s">
        <v>360</v>
      </c>
      <c r="T93" s="26" t="s">
        <v>344</v>
      </c>
      <c r="U93" s="32">
        <v>0</v>
      </c>
      <c r="V93" s="33">
        <v>0</v>
      </c>
      <c r="W93" s="59">
        <f t="shared" si="6"/>
        <v>0</v>
      </c>
      <c r="X93" s="108">
        <v>0</v>
      </c>
    </row>
    <row r="94" spans="1:24" s="3" customFormat="1" ht="21.75" customHeight="1">
      <c r="A94" s="86">
        <v>6198083</v>
      </c>
      <c r="B94" s="87">
        <v>318094</v>
      </c>
      <c r="C94" s="88" t="s">
        <v>1620</v>
      </c>
      <c r="D94" s="88" t="s">
        <v>1383</v>
      </c>
      <c r="E94" s="88" t="s">
        <v>1821</v>
      </c>
      <c r="F94" s="89" t="s">
        <v>1384</v>
      </c>
      <c r="G94" s="27"/>
      <c r="H94" s="28" t="s">
        <v>612</v>
      </c>
      <c r="I94" s="28" t="s">
        <v>613</v>
      </c>
      <c r="J94" s="29"/>
      <c r="K94" s="29"/>
      <c r="L94" s="26" t="s">
        <v>342</v>
      </c>
      <c r="M94" s="30">
        <v>1540</v>
      </c>
      <c r="N94" s="31">
        <f t="shared" si="4"/>
        <v>51.118635066055894</v>
      </c>
      <c r="O94" s="50">
        <f t="shared" si="5"/>
        <v>60.83117572860651</v>
      </c>
      <c r="P94" s="26" t="s">
        <v>1665</v>
      </c>
      <c r="Q94" s="99" t="s">
        <v>342</v>
      </c>
      <c r="R94" s="99"/>
      <c r="S94" s="99" t="s">
        <v>360</v>
      </c>
      <c r="T94" s="26" t="s">
        <v>342</v>
      </c>
      <c r="U94" s="32">
        <v>2208</v>
      </c>
      <c r="V94" s="33">
        <v>52.260505875323624</v>
      </c>
      <c r="W94" s="59">
        <f t="shared" si="6"/>
        <v>62.19000199163511</v>
      </c>
      <c r="X94" s="63">
        <f>W94</f>
        <v>62.19000199163511</v>
      </c>
    </row>
    <row r="95" spans="1:24" s="3" customFormat="1" ht="21.75" customHeight="1">
      <c r="A95" s="86">
        <v>6198086</v>
      </c>
      <c r="B95" s="87">
        <v>37957872</v>
      </c>
      <c r="C95" s="88" t="s">
        <v>1640</v>
      </c>
      <c r="D95" s="88" t="s">
        <v>263</v>
      </c>
      <c r="E95" s="88" t="s">
        <v>264</v>
      </c>
      <c r="F95" s="89" t="s">
        <v>265</v>
      </c>
      <c r="G95" s="27" t="s">
        <v>614</v>
      </c>
      <c r="H95" s="28" t="s">
        <v>615</v>
      </c>
      <c r="I95" s="28" t="s">
        <v>616</v>
      </c>
      <c r="J95" s="29"/>
      <c r="K95" s="29"/>
      <c r="L95" s="26" t="s">
        <v>342</v>
      </c>
      <c r="M95" s="30">
        <v>893.6</v>
      </c>
      <c r="N95" s="31">
        <f t="shared" si="4"/>
        <v>29.662085905862046</v>
      </c>
      <c r="O95" s="50">
        <f t="shared" si="5"/>
        <v>35.29788222797583</v>
      </c>
      <c r="P95" s="26" t="s">
        <v>1665</v>
      </c>
      <c r="Q95" s="99" t="s">
        <v>344</v>
      </c>
      <c r="R95" s="99"/>
      <c r="S95" s="99"/>
      <c r="T95" s="26" t="s">
        <v>344</v>
      </c>
      <c r="U95" s="32">
        <v>0</v>
      </c>
      <c r="V95" s="33">
        <v>0</v>
      </c>
      <c r="W95" s="59">
        <f t="shared" si="6"/>
        <v>0</v>
      </c>
      <c r="X95" s="63">
        <f>O95+W95</f>
        <v>35.29788222797583</v>
      </c>
    </row>
    <row r="96" spans="1:24" s="3" customFormat="1" ht="21.75" customHeight="1">
      <c r="A96" s="86">
        <v>6197738</v>
      </c>
      <c r="B96" s="87">
        <v>35546492</v>
      </c>
      <c r="C96" s="88" t="s">
        <v>1597</v>
      </c>
      <c r="D96" s="88" t="s">
        <v>1760</v>
      </c>
      <c r="E96" s="88" t="s">
        <v>1761</v>
      </c>
      <c r="F96" s="89">
        <v>5563</v>
      </c>
      <c r="G96" s="27" t="s">
        <v>617</v>
      </c>
      <c r="H96" s="28" t="s">
        <v>618</v>
      </c>
      <c r="I96" s="28" t="s">
        <v>619</v>
      </c>
      <c r="J96" s="29" t="s">
        <v>485</v>
      </c>
      <c r="K96" s="29" t="s">
        <v>485</v>
      </c>
      <c r="L96" s="26" t="s">
        <v>342</v>
      </c>
      <c r="M96" s="30">
        <v>4960.4</v>
      </c>
      <c r="N96" s="31">
        <f t="shared" si="4"/>
        <v>164.65511518289847</v>
      </c>
      <c r="O96" s="50">
        <f t="shared" si="5"/>
        <v>195.93958706764917</v>
      </c>
      <c r="P96" s="26" t="s">
        <v>1665</v>
      </c>
      <c r="Q96" s="99" t="s">
        <v>344</v>
      </c>
      <c r="R96" s="99"/>
      <c r="S96" s="100"/>
      <c r="T96" s="26" t="s">
        <v>342</v>
      </c>
      <c r="U96" s="32">
        <v>6723</v>
      </c>
      <c r="V96" s="33">
        <v>160.51583349930291</v>
      </c>
      <c r="W96" s="59">
        <f t="shared" si="6"/>
        <v>191.01384186417047</v>
      </c>
      <c r="X96" s="63">
        <f>O96+W96</f>
        <v>386.95342893181964</v>
      </c>
    </row>
    <row r="97" spans="1:24" s="3" customFormat="1" ht="21.75" customHeight="1">
      <c r="A97" s="86">
        <v>6197438</v>
      </c>
      <c r="B97" s="87">
        <v>37828355</v>
      </c>
      <c r="C97" s="88" t="s">
        <v>1640</v>
      </c>
      <c r="D97" s="88" t="s">
        <v>1730</v>
      </c>
      <c r="E97" s="88" t="s">
        <v>1731</v>
      </c>
      <c r="F97" s="89" t="s">
        <v>1732</v>
      </c>
      <c r="G97" s="27" t="s">
        <v>620</v>
      </c>
      <c r="H97" s="28" t="s">
        <v>621</v>
      </c>
      <c r="I97" s="28" t="s">
        <v>622</v>
      </c>
      <c r="J97" s="29" t="s">
        <v>1441</v>
      </c>
      <c r="K97" s="29" t="s">
        <v>1440</v>
      </c>
      <c r="L97" s="26" t="s">
        <v>342</v>
      </c>
      <c r="M97" s="30">
        <v>5799</v>
      </c>
      <c r="N97" s="31">
        <f t="shared" si="4"/>
        <v>192.4915355506871</v>
      </c>
      <c r="O97" s="50">
        <f t="shared" si="5"/>
        <v>229.06492730531764</v>
      </c>
      <c r="P97" s="26" t="s">
        <v>1665</v>
      </c>
      <c r="Q97" s="99" t="s">
        <v>344</v>
      </c>
      <c r="R97" s="99"/>
      <c r="S97" s="100"/>
      <c r="T97" s="26" t="s">
        <v>342</v>
      </c>
      <c r="U97" s="32">
        <v>5272</v>
      </c>
      <c r="V97" s="33">
        <v>127.27876253070436</v>
      </c>
      <c r="W97" s="59">
        <f t="shared" si="6"/>
        <v>151.46172741153816</v>
      </c>
      <c r="X97" s="63">
        <f>O97+W97</f>
        <v>380.5266547168558</v>
      </c>
    </row>
    <row r="98" spans="1:24" s="3" customFormat="1" ht="21.75" customHeight="1">
      <c r="A98" s="86">
        <v>6198042</v>
      </c>
      <c r="B98" s="87">
        <v>37877461</v>
      </c>
      <c r="C98" s="88" t="s">
        <v>1608</v>
      </c>
      <c r="D98" s="88" t="s">
        <v>1584</v>
      </c>
      <c r="E98" s="88" t="s">
        <v>1585</v>
      </c>
      <c r="F98" s="89" t="s">
        <v>1586</v>
      </c>
      <c r="G98" s="27" t="s">
        <v>623</v>
      </c>
      <c r="H98" s="28" t="s">
        <v>624</v>
      </c>
      <c r="I98" s="28" t="s">
        <v>625</v>
      </c>
      <c r="J98" s="29" t="s">
        <v>1556</v>
      </c>
      <c r="K98" s="29" t="s">
        <v>1557</v>
      </c>
      <c r="L98" s="26" t="s">
        <v>342</v>
      </c>
      <c r="M98" s="30">
        <v>4424.4</v>
      </c>
      <c r="N98" s="31">
        <f t="shared" si="4"/>
        <v>146.8631746664011</v>
      </c>
      <c r="O98" s="50">
        <f t="shared" si="5"/>
        <v>174.7671778530173</v>
      </c>
      <c r="P98" s="26" t="s">
        <v>1665</v>
      </c>
      <c r="Q98" s="99" t="s">
        <v>342</v>
      </c>
      <c r="R98" s="101">
        <v>39745</v>
      </c>
      <c r="S98" s="99" t="s">
        <v>356</v>
      </c>
      <c r="T98" s="26" t="s">
        <v>342</v>
      </c>
      <c r="U98" s="32">
        <v>3864</v>
      </c>
      <c r="V98" s="33">
        <v>92.65086636128258</v>
      </c>
      <c r="W98" s="59">
        <f t="shared" si="6"/>
        <v>110.25453096992626</v>
      </c>
      <c r="X98" s="63">
        <f>W98</f>
        <v>110.25453096992626</v>
      </c>
    </row>
    <row r="99" spans="1:24" s="3" customFormat="1" ht="21.75" customHeight="1">
      <c r="A99" s="86">
        <v>6198092</v>
      </c>
      <c r="B99" s="87">
        <v>37810189</v>
      </c>
      <c r="C99" s="88" t="s">
        <v>1360</v>
      </c>
      <c r="D99" s="88" t="s">
        <v>1361</v>
      </c>
      <c r="E99" s="88" t="s">
        <v>1362</v>
      </c>
      <c r="F99" s="87">
        <v>2713</v>
      </c>
      <c r="G99" s="27" t="s">
        <v>626</v>
      </c>
      <c r="H99" s="28" t="s">
        <v>627</v>
      </c>
      <c r="I99" s="28">
        <v>911346006</v>
      </c>
      <c r="J99" s="29"/>
      <c r="K99" s="29"/>
      <c r="L99" s="26" t="s">
        <v>342</v>
      </c>
      <c r="M99" s="30">
        <v>1770.8</v>
      </c>
      <c r="N99" s="31">
        <f t="shared" si="4"/>
        <v>58.779791542189464</v>
      </c>
      <c r="O99" s="50">
        <f t="shared" si="5"/>
        <v>69.94795193520545</v>
      </c>
      <c r="P99" s="26" t="s">
        <v>1665</v>
      </c>
      <c r="Q99" s="99" t="s">
        <v>342</v>
      </c>
      <c r="R99" s="99"/>
      <c r="S99" s="99" t="s">
        <v>360</v>
      </c>
      <c r="T99" s="26" t="s">
        <v>342</v>
      </c>
      <c r="U99" s="32">
        <v>2312</v>
      </c>
      <c r="V99" s="33">
        <v>56.58899289650135</v>
      </c>
      <c r="W99" s="59">
        <f t="shared" si="6"/>
        <v>67.3409015468366</v>
      </c>
      <c r="X99" s="63">
        <f>W99</f>
        <v>67.3409015468366</v>
      </c>
    </row>
    <row r="100" spans="1:24" s="3" customFormat="1" ht="21.75" customHeight="1">
      <c r="A100" s="86">
        <v>6198029</v>
      </c>
      <c r="B100" s="87">
        <v>37838636</v>
      </c>
      <c r="C100" s="88" t="s">
        <v>1620</v>
      </c>
      <c r="D100" s="88" t="s">
        <v>1342</v>
      </c>
      <c r="E100" s="88" t="s">
        <v>1343</v>
      </c>
      <c r="F100" s="89" t="s">
        <v>1344</v>
      </c>
      <c r="G100" s="27" t="s">
        <v>628</v>
      </c>
      <c r="H100" s="28" t="s">
        <v>629</v>
      </c>
      <c r="I100" s="28" t="s">
        <v>630</v>
      </c>
      <c r="J100" s="29" t="s">
        <v>1560</v>
      </c>
      <c r="K100" s="29" t="s">
        <v>1559</v>
      </c>
      <c r="L100" s="26" t="s">
        <v>342</v>
      </c>
      <c r="M100" s="30">
        <v>1831.2</v>
      </c>
      <c r="N100" s="31">
        <f t="shared" si="4"/>
        <v>60.78470424218283</v>
      </c>
      <c r="O100" s="50">
        <f t="shared" si="5"/>
        <v>72.33379804819756</v>
      </c>
      <c r="P100" s="26" t="s">
        <v>1665</v>
      </c>
      <c r="Q100" s="99" t="s">
        <v>344</v>
      </c>
      <c r="R100" s="99"/>
      <c r="S100" s="100"/>
      <c r="T100" s="26" t="s">
        <v>342</v>
      </c>
      <c r="U100" s="32">
        <v>2596</v>
      </c>
      <c r="V100" s="33">
        <v>60.319989377945944</v>
      </c>
      <c r="W100" s="59">
        <f t="shared" si="6"/>
        <v>71.78078735975566</v>
      </c>
      <c r="X100" s="63">
        <f>O100+W100</f>
        <v>144.11458540795323</v>
      </c>
    </row>
    <row r="101" spans="1:24" s="3" customFormat="1" ht="21.75" customHeight="1">
      <c r="A101" s="86">
        <v>6197499</v>
      </c>
      <c r="B101" s="87">
        <v>37888650</v>
      </c>
      <c r="C101" s="88" t="s">
        <v>1795</v>
      </c>
      <c r="D101" s="88" t="s">
        <v>1796</v>
      </c>
      <c r="E101" s="88" t="s">
        <v>1797</v>
      </c>
      <c r="F101" s="89">
        <v>98101</v>
      </c>
      <c r="G101" s="27" t="s">
        <v>631</v>
      </c>
      <c r="H101" s="28" t="s">
        <v>632</v>
      </c>
      <c r="I101" s="28" t="s">
        <v>633</v>
      </c>
      <c r="J101" s="29"/>
      <c r="K101" s="29"/>
      <c r="L101" s="26" t="s">
        <v>342</v>
      </c>
      <c r="M101" s="30">
        <v>4416.4</v>
      </c>
      <c r="N101" s="31">
        <f t="shared" si="4"/>
        <v>146.5976233154086</v>
      </c>
      <c r="O101" s="50">
        <f t="shared" si="5"/>
        <v>174.45117174533624</v>
      </c>
      <c r="P101" s="26" t="s">
        <v>1665</v>
      </c>
      <c r="Q101" s="99" t="s">
        <v>342</v>
      </c>
      <c r="R101" s="99"/>
      <c r="S101" s="99" t="s">
        <v>360</v>
      </c>
      <c r="T101" s="26" t="s">
        <v>342</v>
      </c>
      <c r="U101" s="32">
        <v>2984</v>
      </c>
      <c r="V101" s="33">
        <v>75.54935935736573</v>
      </c>
      <c r="W101" s="59">
        <f t="shared" si="6"/>
        <v>89.90373763526522</v>
      </c>
      <c r="X101" s="63">
        <f>W101</f>
        <v>89.90373763526522</v>
      </c>
    </row>
    <row r="102" spans="1:24" s="3" customFormat="1" ht="21.75" customHeight="1">
      <c r="A102" s="86">
        <v>6197523</v>
      </c>
      <c r="B102" s="87">
        <v>35991755</v>
      </c>
      <c r="C102" s="88" t="s">
        <v>1640</v>
      </c>
      <c r="D102" s="88" t="s">
        <v>22</v>
      </c>
      <c r="E102" s="88" t="s">
        <v>1797</v>
      </c>
      <c r="F102" s="89">
        <v>98101</v>
      </c>
      <c r="G102" s="27" t="s">
        <v>634</v>
      </c>
      <c r="H102" s="28" t="s">
        <v>635</v>
      </c>
      <c r="I102" s="28" t="s">
        <v>636</v>
      </c>
      <c r="J102" s="29"/>
      <c r="K102" s="29"/>
      <c r="L102" s="26" t="s">
        <v>342</v>
      </c>
      <c r="M102" s="30">
        <v>2579.2</v>
      </c>
      <c r="N102" s="31">
        <f t="shared" si="4"/>
        <v>85.6137555599814</v>
      </c>
      <c r="O102" s="50">
        <f t="shared" si="5"/>
        <v>101.88036911637786</v>
      </c>
      <c r="P102" s="26" t="s">
        <v>1665</v>
      </c>
      <c r="Q102" s="99" t="s">
        <v>344</v>
      </c>
      <c r="R102" s="99"/>
      <c r="S102" s="100"/>
      <c r="T102" s="26" t="s">
        <v>344</v>
      </c>
      <c r="U102" s="32">
        <v>0</v>
      </c>
      <c r="V102" s="33">
        <v>0</v>
      </c>
      <c r="W102" s="59">
        <f t="shared" si="6"/>
        <v>0</v>
      </c>
      <c r="X102" s="63">
        <f>O102+W102</f>
        <v>101.88036911637786</v>
      </c>
    </row>
    <row r="103" spans="1:24" s="3" customFormat="1" ht="21.75" customHeight="1">
      <c r="A103" s="86">
        <v>6197689</v>
      </c>
      <c r="B103" s="87">
        <v>159115</v>
      </c>
      <c r="C103" s="88" t="s">
        <v>267</v>
      </c>
      <c r="D103" s="88" t="s">
        <v>268</v>
      </c>
      <c r="E103" s="88" t="s">
        <v>269</v>
      </c>
      <c r="F103" s="89" t="s">
        <v>270</v>
      </c>
      <c r="G103" s="27" t="s">
        <v>637</v>
      </c>
      <c r="H103" s="28" t="s">
        <v>638</v>
      </c>
      <c r="I103" s="28" t="s">
        <v>639</v>
      </c>
      <c r="J103" s="29"/>
      <c r="K103" s="29"/>
      <c r="L103" s="26" t="s">
        <v>342</v>
      </c>
      <c r="M103" s="30">
        <v>872.4</v>
      </c>
      <c r="N103" s="31">
        <f t="shared" si="4"/>
        <v>28.958374825731923</v>
      </c>
      <c r="O103" s="50">
        <f t="shared" si="5"/>
        <v>34.460466042620986</v>
      </c>
      <c r="P103" s="26" t="s">
        <v>1665</v>
      </c>
      <c r="Q103" s="99" t="s">
        <v>344</v>
      </c>
      <c r="R103" s="99"/>
      <c r="S103" s="100"/>
      <c r="T103" s="26" t="s">
        <v>344</v>
      </c>
      <c r="U103" s="32">
        <v>72</v>
      </c>
      <c r="V103" s="33">
        <v>0</v>
      </c>
      <c r="W103" s="59">
        <f t="shared" si="6"/>
        <v>0</v>
      </c>
      <c r="X103" s="63">
        <f>O103+W103</f>
        <v>34.460466042620986</v>
      </c>
    </row>
    <row r="104" spans="1:24" s="3" customFormat="1" ht="21.75" customHeight="1">
      <c r="A104" s="86">
        <v>6197549</v>
      </c>
      <c r="B104" s="87">
        <v>37861425</v>
      </c>
      <c r="C104" s="88" t="s">
        <v>1640</v>
      </c>
      <c r="D104" s="88" t="s">
        <v>1755</v>
      </c>
      <c r="E104" s="88" t="s">
        <v>1756</v>
      </c>
      <c r="F104" s="89">
        <v>95132</v>
      </c>
      <c r="G104" s="27" t="s">
        <v>640</v>
      </c>
      <c r="H104" s="28" t="s">
        <v>641</v>
      </c>
      <c r="I104" s="28" t="s">
        <v>642</v>
      </c>
      <c r="J104" s="29" t="s">
        <v>403</v>
      </c>
      <c r="K104" s="29" t="s">
        <v>404</v>
      </c>
      <c r="L104" s="26" t="s">
        <v>342</v>
      </c>
      <c r="M104" s="30">
        <v>5009.4</v>
      </c>
      <c r="N104" s="31">
        <f t="shared" si="4"/>
        <v>166.28161720772752</v>
      </c>
      <c r="O104" s="50">
        <f t="shared" si="5"/>
        <v>197.87512447719575</v>
      </c>
      <c r="P104" s="26" t="s">
        <v>1665</v>
      </c>
      <c r="Q104" s="99" t="s">
        <v>342</v>
      </c>
      <c r="R104" s="101" t="s">
        <v>1443</v>
      </c>
      <c r="S104" s="99" t="s">
        <v>356</v>
      </c>
      <c r="T104" s="26" t="s">
        <v>342</v>
      </c>
      <c r="U104" s="32">
        <v>4144</v>
      </c>
      <c r="V104" s="33">
        <v>102.26382526721102</v>
      </c>
      <c r="W104" s="59">
        <f t="shared" si="6"/>
        <v>121.6939520679811</v>
      </c>
      <c r="X104" s="63">
        <f>W104</f>
        <v>121.6939520679811</v>
      </c>
    </row>
    <row r="105" spans="1:24" s="3" customFormat="1" ht="21.75" customHeight="1">
      <c r="A105" s="86">
        <v>6197434</v>
      </c>
      <c r="B105" s="87">
        <v>800368</v>
      </c>
      <c r="C105" s="88" t="s">
        <v>1615</v>
      </c>
      <c r="D105" s="88" t="s">
        <v>6</v>
      </c>
      <c r="E105" s="88" t="s">
        <v>1756</v>
      </c>
      <c r="F105" s="89">
        <v>95132</v>
      </c>
      <c r="G105" s="27"/>
      <c r="H105" s="28" t="s">
        <v>643</v>
      </c>
      <c r="I105" s="28" t="s">
        <v>644</v>
      </c>
      <c r="J105" s="29"/>
      <c r="K105" s="29"/>
      <c r="L105" s="26" t="s">
        <v>342</v>
      </c>
      <c r="M105" s="30">
        <v>2647.2</v>
      </c>
      <c r="N105" s="31">
        <f t="shared" si="4"/>
        <v>87.87094204341764</v>
      </c>
      <c r="O105" s="50">
        <f t="shared" si="5"/>
        <v>104.56642103166699</v>
      </c>
      <c r="P105" s="26" t="s">
        <v>1665</v>
      </c>
      <c r="Q105" s="99" t="s">
        <v>342</v>
      </c>
      <c r="R105" s="101">
        <v>39756</v>
      </c>
      <c r="S105" s="99" t="s">
        <v>356</v>
      </c>
      <c r="T105" s="26" t="s">
        <v>342</v>
      </c>
      <c r="U105" s="32">
        <v>3768</v>
      </c>
      <c r="V105" s="33">
        <v>89.9422425811591</v>
      </c>
      <c r="W105" s="59">
        <f t="shared" si="6"/>
        <v>107.03126867157933</v>
      </c>
      <c r="X105" s="63">
        <f>W105</f>
        <v>107.03126867157933</v>
      </c>
    </row>
    <row r="106" spans="1:24" s="3" customFormat="1" ht="21.75" customHeight="1">
      <c r="A106" s="86">
        <v>6197397</v>
      </c>
      <c r="B106" s="87">
        <v>313441</v>
      </c>
      <c r="C106" s="88" t="s">
        <v>1640</v>
      </c>
      <c r="D106" s="88" t="s">
        <v>206</v>
      </c>
      <c r="E106" s="88" t="s">
        <v>207</v>
      </c>
      <c r="F106" s="89">
        <v>97651</v>
      </c>
      <c r="G106" s="27" t="s">
        <v>645</v>
      </c>
      <c r="H106" s="28" t="s">
        <v>646</v>
      </c>
      <c r="I106" s="28" t="s">
        <v>647</v>
      </c>
      <c r="J106" s="29"/>
      <c r="K106" s="29"/>
      <c r="L106" s="26" t="s">
        <v>342</v>
      </c>
      <c r="M106" s="30">
        <v>1192.4</v>
      </c>
      <c r="N106" s="31">
        <f t="shared" si="4"/>
        <v>39.580428865431855</v>
      </c>
      <c r="O106" s="50">
        <f t="shared" si="5"/>
        <v>47.1007103498639</v>
      </c>
      <c r="P106" s="26" t="s">
        <v>1665</v>
      </c>
      <c r="Q106" s="99" t="s">
        <v>344</v>
      </c>
      <c r="R106" s="99"/>
      <c r="S106" s="100"/>
      <c r="T106" s="26" t="s">
        <v>342</v>
      </c>
      <c r="U106" s="32">
        <v>2116</v>
      </c>
      <c r="V106" s="33">
        <v>51.31779857930027</v>
      </c>
      <c r="W106" s="59">
        <f t="shared" si="6"/>
        <v>61.06818030936732</v>
      </c>
      <c r="X106" s="63">
        <f>O106+W106</f>
        <v>108.16889065923122</v>
      </c>
    </row>
    <row r="107" spans="1:24" s="3" customFormat="1" ht="21.75" customHeight="1">
      <c r="A107" s="86">
        <v>6198116</v>
      </c>
      <c r="B107" s="87">
        <v>36125440</v>
      </c>
      <c r="C107" s="88" t="s">
        <v>1719</v>
      </c>
      <c r="D107" s="88" t="s">
        <v>1803</v>
      </c>
      <c r="E107" s="88" t="s">
        <v>1804</v>
      </c>
      <c r="F107" s="89">
        <v>91624</v>
      </c>
      <c r="G107" s="27" t="s">
        <v>648</v>
      </c>
      <c r="H107" s="28" t="s">
        <v>649</v>
      </c>
      <c r="I107" s="28" t="s">
        <v>650</v>
      </c>
      <c r="J107" s="29"/>
      <c r="K107" s="29"/>
      <c r="L107" s="26" t="s">
        <v>342</v>
      </c>
      <c r="M107" s="30">
        <v>4286.2</v>
      </c>
      <c r="N107" s="31">
        <f t="shared" si="4"/>
        <v>142.2757750780057</v>
      </c>
      <c r="O107" s="50">
        <f t="shared" si="5"/>
        <v>169.30817234282677</v>
      </c>
      <c r="P107" s="26" t="s">
        <v>1665</v>
      </c>
      <c r="Q107" s="99" t="s">
        <v>344</v>
      </c>
      <c r="R107" s="99"/>
      <c r="S107" s="100"/>
      <c r="T107" s="26" t="s">
        <v>344</v>
      </c>
      <c r="U107" s="32">
        <v>0</v>
      </c>
      <c r="V107" s="33">
        <v>0</v>
      </c>
      <c r="W107" s="59">
        <f t="shared" si="6"/>
        <v>0</v>
      </c>
      <c r="X107" s="63">
        <f>O107+W107</f>
        <v>169.30817234282677</v>
      </c>
    </row>
    <row r="108" spans="1:24" s="3" customFormat="1" ht="21.75" customHeight="1">
      <c r="A108" s="86">
        <v>6197733</v>
      </c>
      <c r="B108" s="87">
        <v>37811151</v>
      </c>
      <c r="C108" s="88" t="s">
        <v>1640</v>
      </c>
      <c r="D108" s="88" t="s">
        <v>56</v>
      </c>
      <c r="E108" s="88" t="s">
        <v>57</v>
      </c>
      <c r="F108" s="89">
        <v>3846</v>
      </c>
      <c r="G108" s="27" t="s">
        <v>651</v>
      </c>
      <c r="H108" s="28" t="s">
        <v>652</v>
      </c>
      <c r="I108" s="28" t="s">
        <v>653</v>
      </c>
      <c r="J108" s="29" t="s">
        <v>1451</v>
      </c>
      <c r="K108" s="29" t="s">
        <v>1451</v>
      </c>
      <c r="L108" s="26" t="s">
        <v>342</v>
      </c>
      <c r="M108" s="30">
        <v>2423.6</v>
      </c>
      <c r="N108" s="31">
        <f t="shared" si="4"/>
        <v>80.44878178317731</v>
      </c>
      <c r="O108" s="50">
        <f t="shared" si="5"/>
        <v>95.73405032198099</v>
      </c>
      <c r="P108" s="26" t="s">
        <v>1665</v>
      </c>
      <c r="Q108" s="99" t="s">
        <v>342</v>
      </c>
      <c r="R108" s="101">
        <v>39891</v>
      </c>
      <c r="S108" s="99" t="s">
        <v>356</v>
      </c>
      <c r="T108" s="26" t="s">
        <v>344</v>
      </c>
      <c r="U108" s="32">
        <v>0</v>
      </c>
      <c r="V108" s="33">
        <v>0</v>
      </c>
      <c r="W108" s="59">
        <f t="shared" si="6"/>
        <v>0</v>
      </c>
      <c r="X108" s="108">
        <v>0</v>
      </c>
    </row>
    <row r="109" spans="1:24" s="3" customFormat="1" ht="21.75" customHeight="1">
      <c r="A109" s="86">
        <v>6197955</v>
      </c>
      <c r="B109" s="87">
        <v>37860607</v>
      </c>
      <c r="C109" s="88" t="s">
        <v>1890</v>
      </c>
      <c r="D109" s="88" t="s">
        <v>1366</v>
      </c>
      <c r="E109" s="88" t="s">
        <v>1367</v>
      </c>
      <c r="F109" s="87">
        <v>95608</v>
      </c>
      <c r="G109" s="27" t="s">
        <v>654</v>
      </c>
      <c r="H109" s="28" t="s">
        <v>655</v>
      </c>
      <c r="I109" s="28" t="s">
        <v>656</v>
      </c>
      <c r="J109" s="29"/>
      <c r="K109" s="34"/>
      <c r="L109" s="26" t="s">
        <v>342</v>
      </c>
      <c r="M109" s="30">
        <v>1654.6</v>
      </c>
      <c r="N109" s="31">
        <f t="shared" si="4"/>
        <v>54.92265816902343</v>
      </c>
      <c r="O109" s="50">
        <f t="shared" si="5"/>
        <v>65.35796322113788</v>
      </c>
      <c r="P109" s="26" t="s">
        <v>1665</v>
      </c>
      <c r="Q109" s="99" t="s">
        <v>344</v>
      </c>
      <c r="R109" s="99"/>
      <c r="S109" s="100"/>
      <c r="T109" s="26" t="s">
        <v>342</v>
      </c>
      <c r="U109" s="32">
        <v>3828</v>
      </c>
      <c r="V109" s="33">
        <v>91.57538338976299</v>
      </c>
      <c r="W109" s="59">
        <f t="shared" si="6"/>
        <v>108.97470623381795</v>
      </c>
      <c r="X109" s="63">
        <f>O109+W109</f>
        <v>174.33266945495583</v>
      </c>
    </row>
    <row r="110" spans="1:24" s="3" customFormat="1" ht="21.75" customHeight="1">
      <c r="A110" s="86">
        <v>6197480</v>
      </c>
      <c r="B110" s="87">
        <v>37836692</v>
      </c>
      <c r="C110" s="88" t="s">
        <v>1597</v>
      </c>
      <c r="D110" s="88" t="s">
        <v>1625</v>
      </c>
      <c r="E110" s="88" t="s">
        <v>1626</v>
      </c>
      <c r="F110" s="89">
        <v>92503</v>
      </c>
      <c r="G110" s="27" t="s">
        <v>657</v>
      </c>
      <c r="H110" s="28" t="s">
        <v>658</v>
      </c>
      <c r="I110" s="28" t="s">
        <v>659</v>
      </c>
      <c r="J110" s="29"/>
      <c r="K110" s="29"/>
      <c r="L110" s="26" t="s">
        <v>342</v>
      </c>
      <c r="M110" s="30">
        <v>4152</v>
      </c>
      <c r="N110" s="31">
        <f t="shared" si="4"/>
        <v>137.82115116510656</v>
      </c>
      <c r="O110" s="50">
        <f t="shared" si="5"/>
        <v>164.0071698864768</v>
      </c>
      <c r="P110" s="26" t="s">
        <v>1665</v>
      </c>
      <c r="Q110" s="99" t="s">
        <v>342</v>
      </c>
      <c r="R110" s="101">
        <v>39749</v>
      </c>
      <c r="S110" s="99" t="s">
        <v>356</v>
      </c>
      <c r="T110" s="26" t="s">
        <v>342</v>
      </c>
      <c r="U110" s="32">
        <v>1556</v>
      </c>
      <c r="V110" s="33">
        <v>39.73975967602735</v>
      </c>
      <c r="W110" s="59">
        <f t="shared" si="6"/>
        <v>47.29031401447254</v>
      </c>
      <c r="X110" s="63">
        <f>W110</f>
        <v>47.29031401447254</v>
      </c>
    </row>
    <row r="111" spans="1:24" s="3" customFormat="1" ht="21.75" customHeight="1">
      <c r="A111" s="86">
        <v>6197604</v>
      </c>
      <c r="B111" s="87">
        <v>682152</v>
      </c>
      <c r="C111" s="88" t="s">
        <v>1620</v>
      </c>
      <c r="D111" s="88" t="s">
        <v>1643</v>
      </c>
      <c r="E111" s="88" t="s">
        <v>1644</v>
      </c>
      <c r="F111" s="89">
        <v>92066</v>
      </c>
      <c r="G111" s="27" t="s">
        <v>660</v>
      </c>
      <c r="H111" s="28" t="s">
        <v>661</v>
      </c>
      <c r="I111" s="28" t="s">
        <v>662</v>
      </c>
      <c r="J111" s="29" t="s">
        <v>1461</v>
      </c>
      <c r="K111" s="29" t="s">
        <v>1460</v>
      </c>
      <c r="L111" s="26" t="s">
        <v>342</v>
      </c>
      <c r="M111" s="30">
        <v>1974.8</v>
      </c>
      <c r="N111" s="31">
        <f t="shared" si="4"/>
        <v>65.55135099249817</v>
      </c>
      <c r="O111" s="50">
        <f t="shared" si="5"/>
        <v>78.00610768107282</v>
      </c>
      <c r="P111" s="26" t="s">
        <v>1665</v>
      </c>
      <c r="Q111" s="99" t="s">
        <v>342</v>
      </c>
      <c r="R111" s="101">
        <v>39702</v>
      </c>
      <c r="S111" s="99" t="s">
        <v>356</v>
      </c>
      <c r="T111" s="26" t="s">
        <v>342</v>
      </c>
      <c r="U111" s="32">
        <v>2380</v>
      </c>
      <c r="V111" s="33">
        <v>58.40801965079998</v>
      </c>
      <c r="W111" s="59">
        <f t="shared" si="6"/>
        <v>69.50554338445197</v>
      </c>
      <c r="X111" s="63">
        <f>W111</f>
        <v>69.50554338445197</v>
      </c>
    </row>
    <row r="112" spans="1:24" s="3" customFormat="1" ht="21.75" customHeight="1">
      <c r="A112" s="86">
        <v>6197675</v>
      </c>
      <c r="B112" s="87">
        <v>710063016</v>
      </c>
      <c r="C112" s="88" t="s">
        <v>1640</v>
      </c>
      <c r="D112" s="88" t="s">
        <v>89</v>
      </c>
      <c r="E112" s="88" t="s">
        <v>90</v>
      </c>
      <c r="F112" s="89">
        <v>4944</v>
      </c>
      <c r="G112" s="27" t="s">
        <v>663</v>
      </c>
      <c r="H112" s="28" t="s">
        <v>664</v>
      </c>
      <c r="I112" s="28" t="s">
        <v>665</v>
      </c>
      <c r="J112" s="29"/>
      <c r="K112" s="29"/>
      <c r="L112" s="26" t="s">
        <v>342</v>
      </c>
      <c r="M112" s="30">
        <v>2230.4</v>
      </c>
      <c r="N112" s="31">
        <f t="shared" si="4"/>
        <v>74.03571665670849</v>
      </c>
      <c r="O112" s="50">
        <f t="shared" si="5"/>
        <v>88.1025028214831</v>
      </c>
      <c r="P112" s="26" t="s">
        <v>1665</v>
      </c>
      <c r="Q112" s="99" t="s">
        <v>342</v>
      </c>
      <c r="R112" s="101">
        <v>39755</v>
      </c>
      <c r="S112" s="99" t="s">
        <v>356</v>
      </c>
      <c r="T112" s="26" t="s">
        <v>342</v>
      </c>
      <c r="U112" s="32">
        <v>1892</v>
      </c>
      <c r="V112" s="33">
        <v>47.06897696342031</v>
      </c>
      <c r="W112" s="59">
        <f t="shared" si="6"/>
        <v>56.01208258647017</v>
      </c>
      <c r="X112" s="63">
        <f>W112</f>
        <v>56.01208258647017</v>
      </c>
    </row>
    <row r="113" spans="1:24" s="3" customFormat="1" ht="21.75" customHeight="1">
      <c r="A113" s="86">
        <v>6197436</v>
      </c>
      <c r="B113" s="87">
        <v>37831291</v>
      </c>
      <c r="C113" s="88" t="s">
        <v>1719</v>
      </c>
      <c r="D113" s="88" t="s">
        <v>240</v>
      </c>
      <c r="E113" s="88" t="s">
        <v>241</v>
      </c>
      <c r="F113" s="89">
        <v>96205</v>
      </c>
      <c r="G113" s="27" t="s">
        <v>666</v>
      </c>
      <c r="H113" s="28" t="s">
        <v>667</v>
      </c>
      <c r="I113" s="28" t="s">
        <v>668</v>
      </c>
      <c r="J113" s="29"/>
      <c r="K113" s="29"/>
      <c r="L113" s="26" t="s">
        <v>342</v>
      </c>
      <c r="M113" s="30">
        <v>1013.6</v>
      </c>
      <c r="N113" s="31">
        <f t="shared" si="4"/>
        <v>33.645356170749515</v>
      </c>
      <c r="O113" s="50">
        <f t="shared" si="5"/>
        <v>40.03797384319192</v>
      </c>
      <c r="P113" s="26" t="s">
        <v>1665</v>
      </c>
      <c r="Q113" s="99" t="s">
        <v>344</v>
      </c>
      <c r="R113" s="99"/>
      <c r="S113" s="100"/>
      <c r="T113" s="26" t="s">
        <v>344</v>
      </c>
      <c r="U113" s="32">
        <v>0</v>
      </c>
      <c r="V113" s="33">
        <v>0</v>
      </c>
      <c r="W113" s="59">
        <f t="shared" si="6"/>
        <v>0</v>
      </c>
      <c r="X113" s="63">
        <f>O113+W113</f>
        <v>40.03797384319192</v>
      </c>
    </row>
    <row r="114" spans="1:24" s="3" customFormat="1" ht="21.75" customHeight="1">
      <c r="A114" s="86">
        <v>6197822</v>
      </c>
      <c r="B114" s="87">
        <v>31875408</v>
      </c>
      <c r="C114" s="88" t="s">
        <v>1597</v>
      </c>
      <c r="D114" s="88" t="s">
        <v>100</v>
      </c>
      <c r="E114" s="88" t="s">
        <v>101</v>
      </c>
      <c r="F114" s="89">
        <v>91935</v>
      </c>
      <c r="G114" s="27" t="s">
        <v>669</v>
      </c>
      <c r="H114" s="28" t="s">
        <v>670</v>
      </c>
      <c r="I114" s="28" t="s">
        <v>671</v>
      </c>
      <c r="J114" s="29" t="s">
        <v>386</v>
      </c>
      <c r="K114" s="29" t="s">
        <v>386</v>
      </c>
      <c r="L114" s="26" t="s">
        <v>342</v>
      </c>
      <c r="M114" s="30">
        <v>2060.6</v>
      </c>
      <c r="N114" s="31">
        <f t="shared" si="4"/>
        <v>68.39938923189271</v>
      </c>
      <c r="O114" s="50">
        <f t="shared" si="5"/>
        <v>81.39527318595232</v>
      </c>
      <c r="P114" s="26" t="s">
        <v>1665</v>
      </c>
      <c r="Q114" s="99" t="s">
        <v>344</v>
      </c>
      <c r="R114" s="99"/>
      <c r="S114" s="100"/>
      <c r="T114" s="26" t="s">
        <v>344</v>
      </c>
      <c r="U114" s="32">
        <v>0</v>
      </c>
      <c r="V114" s="33">
        <v>0</v>
      </c>
      <c r="W114" s="59">
        <f t="shared" si="6"/>
        <v>0</v>
      </c>
      <c r="X114" s="63">
        <f>O114+W114</f>
        <v>81.39527318595232</v>
      </c>
    </row>
    <row r="115" spans="1:24" s="3" customFormat="1" ht="21.75" customHeight="1">
      <c r="A115" s="86">
        <v>6197795</v>
      </c>
      <c r="B115" s="87">
        <v>37864343</v>
      </c>
      <c r="C115" s="88" t="s">
        <v>1640</v>
      </c>
      <c r="D115" s="88" t="s">
        <v>1397</v>
      </c>
      <c r="E115" s="88" t="s">
        <v>1398</v>
      </c>
      <c r="F115" s="89">
        <v>93529</v>
      </c>
      <c r="G115" s="27" t="s">
        <v>672</v>
      </c>
      <c r="H115" s="28" t="s">
        <v>673</v>
      </c>
      <c r="I115" s="28" t="s">
        <v>674</v>
      </c>
      <c r="J115" s="29"/>
      <c r="K115" s="29"/>
      <c r="L115" s="26" t="s">
        <v>342</v>
      </c>
      <c r="M115" s="30">
        <v>1477.6</v>
      </c>
      <c r="N115" s="31">
        <f t="shared" si="4"/>
        <v>49.04733452831441</v>
      </c>
      <c r="O115" s="50">
        <f t="shared" si="5"/>
        <v>58.36632808869415</v>
      </c>
      <c r="P115" s="26" t="s">
        <v>1665</v>
      </c>
      <c r="Q115" s="99" t="s">
        <v>344</v>
      </c>
      <c r="R115" s="99"/>
      <c r="S115" s="100"/>
      <c r="T115" s="26" t="s">
        <v>344</v>
      </c>
      <c r="U115" s="32">
        <v>0</v>
      </c>
      <c r="V115" s="33">
        <v>0</v>
      </c>
      <c r="W115" s="59">
        <f t="shared" si="6"/>
        <v>0</v>
      </c>
      <c r="X115" s="63">
        <f>O115+W115</f>
        <v>58.36632808869415</v>
      </c>
    </row>
    <row r="116" spans="1:24" s="3" customFormat="1" ht="21.75" customHeight="1">
      <c r="A116" s="86">
        <v>6197433</v>
      </c>
      <c r="B116" s="87">
        <v>36158895</v>
      </c>
      <c r="C116" s="88" t="s">
        <v>1640</v>
      </c>
      <c r="D116" s="88" t="s">
        <v>1580</v>
      </c>
      <c r="E116" s="88" t="s">
        <v>1581</v>
      </c>
      <c r="F116" s="89">
        <v>5992</v>
      </c>
      <c r="G116" s="27" t="s">
        <v>675</v>
      </c>
      <c r="H116" s="28" t="s">
        <v>676</v>
      </c>
      <c r="I116" s="28" t="s">
        <v>677</v>
      </c>
      <c r="J116" s="29"/>
      <c r="K116" s="29"/>
      <c r="L116" s="26" t="s">
        <v>342</v>
      </c>
      <c r="M116" s="30">
        <v>6693.2</v>
      </c>
      <c r="N116" s="31">
        <f t="shared" si="4"/>
        <v>222.17353780787357</v>
      </c>
      <c r="O116" s="50">
        <f t="shared" si="5"/>
        <v>264.38650999136956</v>
      </c>
      <c r="P116" s="26" t="s">
        <v>180</v>
      </c>
      <c r="Q116" s="99" t="s">
        <v>342</v>
      </c>
      <c r="R116" s="101">
        <v>39710</v>
      </c>
      <c r="S116" s="99" t="s">
        <v>356</v>
      </c>
      <c r="T116" s="26" t="s">
        <v>342</v>
      </c>
      <c r="U116" s="32">
        <v>4576</v>
      </c>
      <c r="V116" s="33">
        <v>112.77965876651396</v>
      </c>
      <c r="W116" s="59">
        <f t="shared" si="6"/>
        <v>134.20779393215162</v>
      </c>
      <c r="X116" s="63">
        <f>W116</f>
        <v>134.20779393215162</v>
      </c>
    </row>
    <row r="117" spans="1:24" s="3" customFormat="1" ht="21.75" customHeight="1">
      <c r="A117" s="86">
        <v>6198102</v>
      </c>
      <c r="B117" s="87">
        <v>36124664</v>
      </c>
      <c r="C117" s="88" t="s">
        <v>1708</v>
      </c>
      <c r="D117" s="88" t="s">
        <v>1902</v>
      </c>
      <c r="E117" s="88" t="s">
        <v>1903</v>
      </c>
      <c r="F117" s="87" t="s">
        <v>1904</v>
      </c>
      <c r="G117" s="27" t="s">
        <v>678</v>
      </c>
      <c r="H117" s="28" t="s">
        <v>679</v>
      </c>
      <c r="I117" s="28" t="s">
        <v>680</v>
      </c>
      <c r="J117" s="29"/>
      <c r="K117" s="29"/>
      <c r="L117" s="26" t="s">
        <v>342</v>
      </c>
      <c r="M117" s="30">
        <v>3487</v>
      </c>
      <c r="N117" s="31">
        <f t="shared" si="4"/>
        <v>115.74719511385514</v>
      </c>
      <c r="O117" s="50">
        <f t="shared" si="5"/>
        <v>137.7391621854876</v>
      </c>
      <c r="P117" s="26" t="s">
        <v>180</v>
      </c>
      <c r="Q117" s="99" t="s">
        <v>342</v>
      </c>
      <c r="R117" s="101">
        <v>39762</v>
      </c>
      <c r="S117" s="99" t="s">
        <v>356</v>
      </c>
      <c r="T117" s="26" t="s">
        <v>344</v>
      </c>
      <c r="U117" s="32">
        <v>0</v>
      </c>
      <c r="V117" s="33">
        <v>0</v>
      </c>
      <c r="W117" s="59">
        <f t="shared" si="6"/>
        <v>0</v>
      </c>
      <c r="X117" s="108">
        <v>0</v>
      </c>
    </row>
    <row r="118" spans="1:24" s="3" customFormat="1" ht="21.75" customHeight="1">
      <c r="A118" s="86">
        <v>6197841</v>
      </c>
      <c r="B118" s="87">
        <v>325236</v>
      </c>
      <c r="C118" s="88" t="s">
        <v>1640</v>
      </c>
      <c r="D118" s="88" t="s">
        <v>1883</v>
      </c>
      <c r="E118" s="88" t="s">
        <v>1884</v>
      </c>
      <c r="F118" s="89">
        <v>7211</v>
      </c>
      <c r="G118" s="27" t="s">
        <v>681</v>
      </c>
      <c r="H118" s="28" t="s">
        <v>682</v>
      </c>
      <c r="I118" s="28" t="s">
        <v>683</v>
      </c>
      <c r="J118" s="29"/>
      <c r="K118" s="29"/>
      <c r="L118" s="26" t="s">
        <v>342</v>
      </c>
      <c r="M118" s="30">
        <v>3607.6</v>
      </c>
      <c r="N118" s="31">
        <f t="shared" si="4"/>
        <v>119.75038173006705</v>
      </c>
      <c r="O118" s="50">
        <f t="shared" si="5"/>
        <v>142.50295425877977</v>
      </c>
      <c r="P118" s="26" t="s">
        <v>180</v>
      </c>
      <c r="Q118" s="99" t="s">
        <v>342</v>
      </c>
      <c r="R118" s="101">
        <v>39925</v>
      </c>
      <c r="S118" s="99" t="s">
        <v>356</v>
      </c>
      <c r="T118" s="26" t="s">
        <v>342</v>
      </c>
      <c r="U118" s="32">
        <v>2912</v>
      </c>
      <c r="V118" s="33">
        <v>67.66248423288852</v>
      </c>
      <c r="W118" s="59">
        <f t="shared" si="6"/>
        <v>80.51835623713733</v>
      </c>
      <c r="X118" s="63">
        <f>W118</f>
        <v>80.51835623713733</v>
      </c>
    </row>
    <row r="119" spans="1:24" s="3" customFormat="1" ht="21.75" customHeight="1">
      <c r="A119" s="86">
        <v>6197471</v>
      </c>
      <c r="B119" s="87">
        <v>37864211</v>
      </c>
      <c r="C119" s="88" t="s">
        <v>1757</v>
      </c>
      <c r="D119" s="88" t="s">
        <v>1758</v>
      </c>
      <c r="E119" s="88" t="s">
        <v>1759</v>
      </c>
      <c r="F119" s="89">
        <v>93575</v>
      </c>
      <c r="G119" s="27" t="s">
        <v>684</v>
      </c>
      <c r="H119" s="28" t="s">
        <v>685</v>
      </c>
      <c r="I119" s="28" t="s">
        <v>686</v>
      </c>
      <c r="J119" s="29" t="s">
        <v>405</v>
      </c>
      <c r="K119" s="29" t="s">
        <v>484</v>
      </c>
      <c r="L119" s="26" t="s">
        <v>342</v>
      </c>
      <c r="M119" s="30">
        <v>4995.2</v>
      </c>
      <c r="N119" s="31">
        <f t="shared" si="4"/>
        <v>165.81026355971585</v>
      </c>
      <c r="O119" s="50">
        <f t="shared" si="5"/>
        <v>197.31421363606185</v>
      </c>
      <c r="P119" s="26" t="s">
        <v>180</v>
      </c>
      <c r="Q119" s="99" t="s">
        <v>342</v>
      </c>
      <c r="R119" s="101">
        <v>39749</v>
      </c>
      <c r="S119" s="99" t="s">
        <v>356</v>
      </c>
      <c r="T119" s="26" t="s">
        <v>342</v>
      </c>
      <c r="U119" s="32">
        <v>5592</v>
      </c>
      <c r="V119" s="33">
        <v>134.7142003584943</v>
      </c>
      <c r="W119" s="59">
        <f t="shared" si="6"/>
        <v>160.3098984266082</v>
      </c>
      <c r="X119" s="63">
        <f>W119</f>
        <v>160.3098984266082</v>
      </c>
    </row>
    <row r="120" spans="1:24" s="3" customFormat="1" ht="21.75" customHeight="1">
      <c r="A120" s="86">
        <v>6197932</v>
      </c>
      <c r="B120" s="87">
        <v>37810693</v>
      </c>
      <c r="C120" s="88" t="s">
        <v>1640</v>
      </c>
      <c r="D120" s="88" t="s">
        <v>1933</v>
      </c>
      <c r="E120" s="88" t="s">
        <v>1934</v>
      </c>
      <c r="F120" s="89" t="s">
        <v>1935</v>
      </c>
      <c r="G120" s="27"/>
      <c r="H120" s="28" t="s">
        <v>687</v>
      </c>
      <c r="I120" s="28" t="s">
        <v>688</v>
      </c>
      <c r="J120" s="29"/>
      <c r="K120" s="29"/>
      <c r="L120" s="26" t="s">
        <v>342</v>
      </c>
      <c r="M120" s="30">
        <v>3193.8</v>
      </c>
      <c r="N120" s="31">
        <f t="shared" si="4"/>
        <v>106.01473809998008</v>
      </c>
      <c r="O120" s="50">
        <f t="shared" si="5"/>
        <v>126.1575383389763</v>
      </c>
      <c r="P120" s="26" t="s">
        <v>180</v>
      </c>
      <c r="Q120" s="99" t="s">
        <v>342</v>
      </c>
      <c r="R120" s="101">
        <v>39764</v>
      </c>
      <c r="S120" s="99" t="s">
        <v>356</v>
      </c>
      <c r="T120" s="26" t="s">
        <v>344</v>
      </c>
      <c r="U120" s="32">
        <v>0</v>
      </c>
      <c r="V120" s="33">
        <v>0</v>
      </c>
      <c r="W120" s="59">
        <f t="shared" si="6"/>
        <v>0</v>
      </c>
      <c r="X120" s="108">
        <v>0</v>
      </c>
    </row>
    <row r="121" spans="1:24" s="3" customFormat="1" ht="21.75" customHeight="1">
      <c r="A121" s="86">
        <v>6197407</v>
      </c>
      <c r="B121" s="87">
        <v>36129861</v>
      </c>
      <c r="C121" s="88" t="s">
        <v>1597</v>
      </c>
      <c r="D121" s="88" t="s">
        <v>212</v>
      </c>
      <c r="E121" s="88" t="s">
        <v>213</v>
      </c>
      <c r="F121" s="89" t="s">
        <v>214</v>
      </c>
      <c r="G121" s="27" t="s">
        <v>689</v>
      </c>
      <c r="H121" s="28" t="s">
        <v>690</v>
      </c>
      <c r="I121" s="28" t="s">
        <v>691</v>
      </c>
      <c r="J121" s="29"/>
      <c r="K121" s="29"/>
      <c r="L121" s="26" t="s">
        <v>342</v>
      </c>
      <c r="M121" s="30">
        <v>1131</v>
      </c>
      <c r="N121" s="31">
        <f t="shared" si="4"/>
        <v>37.542322246564424</v>
      </c>
      <c r="O121" s="50">
        <f t="shared" si="5"/>
        <v>44.675363473411664</v>
      </c>
      <c r="P121" s="26" t="s">
        <v>180</v>
      </c>
      <c r="Q121" s="99" t="s">
        <v>344</v>
      </c>
      <c r="R121" s="99"/>
      <c r="S121" s="100"/>
      <c r="T121" s="26" t="s">
        <v>344</v>
      </c>
      <c r="U121" s="32">
        <v>0</v>
      </c>
      <c r="V121" s="33">
        <v>0</v>
      </c>
      <c r="W121" s="59">
        <f t="shared" si="6"/>
        <v>0</v>
      </c>
      <c r="X121" s="63">
        <f>O121+W121</f>
        <v>44.675363473411664</v>
      </c>
    </row>
    <row r="122" spans="1:24" s="3" customFormat="1" ht="21.75" customHeight="1">
      <c r="A122" s="86">
        <v>6197363</v>
      </c>
      <c r="B122" s="87">
        <v>710055340</v>
      </c>
      <c r="C122" s="88" t="s">
        <v>1658</v>
      </c>
      <c r="D122" s="88" t="s">
        <v>1888</v>
      </c>
      <c r="E122" s="88" t="s">
        <v>1889</v>
      </c>
      <c r="F122" s="89">
        <v>90086</v>
      </c>
      <c r="G122" s="27" t="s">
        <v>692</v>
      </c>
      <c r="H122" s="28" t="s">
        <v>693</v>
      </c>
      <c r="I122" s="28" t="s">
        <v>694</v>
      </c>
      <c r="J122" s="29"/>
      <c r="K122" s="29"/>
      <c r="L122" s="26" t="s">
        <v>342</v>
      </c>
      <c r="M122" s="30">
        <v>3522.8</v>
      </c>
      <c r="N122" s="31">
        <f t="shared" si="4"/>
        <v>116.93553740954657</v>
      </c>
      <c r="O122" s="50">
        <f t="shared" si="5"/>
        <v>139.1532895173604</v>
      </c>
      <c r="P122" s="26" t="s">
        <v>180</v>
      </c>
      <c r="Q122" s="99" t="s">
        <v>342</v>
      </c>
      <c r="R122" s="101">
        <v>39891</v>
      </c>
      <c r="S122" s="99" t="s">
        <v>356</v>
      </c>
      <c r="T122" s="26" t="s">
        <v>342</v>
      </c>
      <c r="U122" s="32">
        <v>4192</v>
      </c>
      <c r="V122" s="33">
        <v>99.55520148708752</v>
      </c>
      <c r="W122" s="59">
        <f t="shared" si="6"/>
        <v>118.47068976963413</v>
      </c>
      <c r="X122" s="63">
        <f>W122</f>
        <v>118.47068976963413</v>
      </c>
    </row>
    <row r="123" spans="1:24" s="3" customFormat="1" ht="21.75" customHeight="1">
      <c r="A123" s="86">
        <v>6197389</v>
      </c>
      <c r="B123" s="87">
        <v>37865617</v>
      </c>
      <c r="C123" s="88" t="s">
        <v>1719</v>
      </c>
      <c r="D123" s="88" t="s">
        <v>373</v>
      </c>
      <c r="E123" s="88" t="s">
        <v>1472</v>
      </c>
      <c r="F123" s="89" t="s">
        <v>1921</v>
      </c>
      <c r="G123" s="27" t="s">
        <v>695</v>
      </c>
      <c r="H123" s="28" t="s">
        <v>696</v>
      </c>
      <c r="I123" s="28" t="s">
        <v>697</v>
      </c>
      <c r="J123" s="29"/>
      <c r="K123" s="29"/>
      <c r="L123" s="26" t="s">
        <v>342</v>
      </c>
      <c r="M123" s="30">
        <v>3322</v>
      </c>
      <c r="N123" s="31">
        <f t="shared" si="4"/>
        <v>110.27019849963486</v>
      </c>
      <c r="O123" s="50">
        <f t="shared" si="5"/>
        <v>131.22153621456548</v>
      </c>
      <c r="P123" s="26" t="s">
        <v>180</v>
      </c>
      <c r="Q123" s="99" t="s">
        <v>344</v>
      </c>
      <c r="R123" s="99"/>
      <c r="S123" s="100"/>
      <c r="T123" s="26" t="s">
        <v>342</v>
      </c>
      <c r="U123" s="32">
        <v>7528</v>
      </c>
      <c r="V123" s="33">
        <v>177.78662948947752</v>
      </c>
      <c r="W123" s="59">
        <f t="shared" si="6"/>
        <v>211.56608909247825</v>
      </c>
      <c r="X123" s="63">
        <f>O123+W123</f>
        <v>342.78762530704375</v>
      </c>
    </row>
    <row r="124" spans="1:24" s="3" customFormat="1" ht="21.75" customHeight="1">
      <c r="A124" s="86">
        <v>6197843</v>
      </c>
      <c r="B124" s="87">
        <v>37865587</v>
      </c>
      <c r="C124" s="88" t="s">
        <v>398</v>
      </c>
      <c r="D124" s="88" t="s">
        <v>1953</v>
      </c>
      <c r="E124" s="88" t="s">
        <v>1954</v>
      </c>
      <c r="F124" s="89">
        <v>95173</v>
      </c>
      <c r="G124" s="27" t="s">
        <v>698</v>
      </c>
      <c r="H124" s="28" t="s">
        <v>699</v>
      </c>
      <c r="I124" s="28" t="s">
        <v>700</v>
      </c>
      <c r="J124" s="29" t="s">
        <v>399</v>
      </c>
      <c r="K124" s="29" t="s">
        <v>400</v>
      </c>
      <c r="L124" s="26" t="s">
        <v>342</v>
      </c>
      <c r="M124" s="30">
        <v>3007.4</v>
      </c>
      <c r="N124" s="31">
        <f t="shared" si="4"/>
        <v>99.82739162185487</v>
      </c>
      <c r="O124" s="50">
        <f t="shared" si="5"/>
        <v>118.7945960300073</v>
      </c>
      <c r="P124" s="26" t="s">
        <v>180</v>
      </c>
      <c r="Q124" s="99" t="s">
        <v>342</v>
      </c>
      <c r="R124" s="101">
        <v>39994</v>
      </c>
      <c r="S124" s="99" t="s">
        <v>356</v>
      </c>
      <c r="T124" s="26" t="s">
        <v>342</v>
      </c>
      <c r="U124" s="32">
        <v>3796</v>
      </c>
      <c r="V124" s="33">
        <v>91.54882825466377</v>
      </c>
      <c r="W124" s="59">
        <f t="shared" si="6"/>
        <v>108.94310562304989</v>
      </c>
      <c r="X124" s="63">
        <f>W124</f>
        <v>108.94310562304989</v>
      </c>
    </row>
    <row r="125" spans="1:24" s="3" customFormat="1" ht="21.75" customHeight="1">
      <c r="A125" s="86">
        <v>6197940</v>
      </c>
      <c r="B125" s="87">
        <v>37985035</v>
      </c>
      <c r="C125" s="88" t="s">
        <v>2</v>
      </c>
      <c r="D125" s="88" t="s">
        <v>113</v>
      </c>
      <c r="E125" s="88" t="s">
        <v>114</v>
      </c>
      <c r="F125" s="89" t="s">
        <v>115</v>
      </c>
      <c r="G125" s="27"/>
      <c r="H125" s="28" t="s">
        <v>701</v>
      </c>
      <c r="I125" s="28" t="s">
        <v>702</v>
      </c>
      <c r="J125" s="29"/>
      <c r="K125" s="29"/>
      <c r="L125" s="26" t="s">
        <v>342</v>
      </c>
      <c r="M125" s="30">
        <v>1974</v>
      </c>
      <c r="N125" s="31">
        <f t="shared" si="4"/>
        <v>65.52479585739893</v>
      </c>
      <c r="O125" s="50">
        <f t="shared" si="5"/>
        <v>77.97450707030472</v>
      </c>
      <c r="P125" s="26" t="s">
        <v>180</v>
      </c>
      <c r="Q125" s="99" t="s">
        <v>342</v>
      </c>
      <c r="R125" s="99"/>
      <c r="S125" s="99" t="s">
        <v>360</v>
      </c>
      <c r="T125" s="26" t="s">
        <v>342</v>
      </c>
      <c r="U125" s="32">
        <v>2976</v>
      </c>
      <c r="V125" s="33">
        <v>69.14957179844649</v>
      </c>
      <c r="W125" s="59">
        <f t="shared" si="6"/>
        <v>82.28799044015132</v>
      </c>
      <c r="X125" s="63">
        <f>W125</f>
        <v>82.28799044015132</v>
      </c>
    </row>
    <row r="126" spans="1:24" s="3" customFormat="1" ht="21.75" customHeight="1">
      <c r="A126" s="86">
        <v>6197518</v>
      </c>
      <c r="B126" s="87">
        <v>37888714</v>
      </c>
      <c r="C126" s="88" t="s">
        <v>1597</v>
      </c>
      <c r="D126" s="88" t="s">
        <v>0</v>
      </c>
      <c r="E126" s="88" t="s">
        <v>1</v>
      </c>
      <c r="F126" s="89">
        <v>4916</v>
      </c>
      <c r="G126" s="27" t="s">
        <v>703</v>
      </c>
      <c r="H126" s="28" t="s">
        <v>704</v>
      </c>
      <c r="I126" s="28" t="s">
        <v>705</v>
      </c>
      <c r="J126" s="29"/>
      <c r="K126" s="29"/>
      <c r="L126" s="26" t="s">
        <v>342</v>
      </c>
      <c r="M126" s="30">
        <v>2696</v>
      </c>
      <c r="N126" s="31">
        <f aca="true" t="shared" si="7" ref="N126:N189">M126/30.126</f>
        <v>89.49080528447188</v>
      </c>
      <c r="O126" s="50">
        <f aca="true" t="shared" si="8" ref="O126:O189">N126*1.19</f>
        <v>106.49405828852153</v>
      </c>
      <c r="P126" s="26" t="s">
        <v>180</v>
      </c>
      <c r="Q126" s="99" t="s">
        <v>344</v>
      </c>
      <c r="R126" s="99"/>
      <c r="S126" s="100"/>
      <c r="T126" s="26" t="s">
        <v>344</v>
      </c>
      <c r="U126" s="32">
        <v>260</v>
      </c>
      <c r="V126" s="33">
        <v>0</v>
      </c>
      <c r="W126" s="59">
        <f t="shared" si="6"/>
        <v>0</v>
      </c>
      <c r="X126" s="63">
        <f>O126+W126</f>
        <v>106.49405828852153</v>
      </c>
    </row>
    <row r="127" spans="1:24" s="3" customFormat="1" ht="21.75" customHeight="1">
      <c r="A127" s="86">
        <v>6198126</v>
      </c>
      <c r="B127" s="87">
        <v>37874080</v>
      </c>
      <c r="C127" s="88" t="s">
        <v>1846</v>
      </c>
      <c r="D127" s="88" t="s">
        <v>1847</v>
      </c>
      <c r="E127" s="88" t="s">
        <v>1848</v>
      </c>
      <c r="F127" s="89" t="s">
        <v>1849</v>
      </c>
      <c r="G127" s="27" t="s">
        <v>706</v>
      </c>
      <c r="H127" s="28" t="s">
        <v>707</v>
      </c>
      <c r="I127" s="28" t="s">
        <v>708</v>
      </c>
      <c r="J127" s="29"/>
      <c r="K127" s="29"/>
      <c r="L127" s="26" t="s">
        <v>342</v>
      </c>
      <c r="M127" s="30">
        <v>4010.8</v>
      </c>
      <c r="N127" s="31">
        <f t="shared" si="7"/>
        <v>133.13416982008897</v>
      </c>
      <c r="O127" s="50">
        <f t="shared" si="8"/>
        <v>158.42966208590587</v>
      </c>
      <c r="P127" s="26" t="s">
        <v>180</v>
      </c>
      <c r="Q127" s="99" t="s">
        <v>344</v>
      </c>
      <c r="R127" s="99"/>
      <c r="S127" s="100"/>
      <c r="T127" s="26" t="s">
        <v>344</v>
      </c>
      <c r="U127" s="32">
        <v>0</v>
      </c>
      <c r="V127" s="33">
        <v>0</v>
      </c>
      <c r="W127" s="59">
        <f aca="true" t="shared" si="9" ref="W127:W190">V127*1.19</f>
        <v>0</v>
      </c>
      <c r="X127" s="63">
        <f>O127+W127</f>
        <v>158.42966208590587</v>
      </c>
    </row>
    <row r="128" spans="1:24" s="3" customFormat="1" ht="21.75" customHeight="1">
      <c r="A128" s="86">
        <v>6198133</v>
      </c>
      <c r="B128" s="87">
        <v>37872877</v>
      </c>
      <c r="C128" s="88" t="s">
        <v>1640</v>
      </c>
      <c r="D128" s="88" t="s">
        <v>1913</v>
      </c>
      <c r="E128" s="88" t="s">
        <v>1914</v>
      </c>
      <c r="F128" s="89">
        <v>6532</v>
      </c>
      <c r="G128" s="27" t="s">
        <v>709</v>
      </c>
      <c r="H128" s="28" t="s">
        <v>710</v>
      </c>
      <c r="I128" s="28" t="s">
        <v>711</v>
      </c>
      <c r="J128" s="29"/>
      <c r="K128" s="29"/>
      <c r="L128" s="26" t="s">
        <v>342</v>
      </c>
      <c r="M128" s="30">
        <v>3427.2</v>
      </c>
      <c r="N128" s="31">
        <f t="shared" si="7"/>
        <v>113.76219876518621</v>
      </c>
      <c r="O128" s="50">
        <f t="shared" si="8"/>
        <v>135.37701653057158</v>
      </c>
      <c r="P128" s="26" t="s">
        <v>180</v>
      </c>
      <c r="Q128" s="99" t="s">
        <v>342</v>
      </c>
      <c r="R128" s="99"/>
      <c r="S128" s="99" t="s">
        <v>360</v>
      </c>
      <c r="T128" s="26" t="s">
        <v>344</v>
      </c>
      <c r="U128" s="32">
        <v>0</v>
      </c>
      <c r="V128" s="33">
        <v>0</v>
      </c>
      <c r="W128" s="59">
        <f t="shared" si="9"/>
        <v>0</v>
      </c>
      <c r="X128" s="108">
        <v>0</v>
      </c>
    </row>
    <row r="129" spans="1:24" s="3" customFormat="1" ht="21.75" customHeight="1">
      <c r="A129" s="86">
        <v>6198101</v>
      </c>
      <c r="B129" s="87">
        <v>162175</v>
      </c>
      <c r="C129" s="88" t="s">
        <v>32</v>
      </c>
      <c r="D129" s="88" t="s">
        <v>33</v>
      </c>
      <c r="E129" s="88" t="s">
        <v>34</v>
      </c>
      <c r="F129" s="89">
        <v>6001</v>
      </c>
      <c r="G129" s="27" t="s">
        <v>712</v>
      </c>
      <c r="H129" s="28" t="s">
        <v>713</v>
      </c>
      <c r="I129" s="28">
        <v>905790831</v>
      </c>
      <c r="J129" s="29" t="s">
        <v>947</v>
      </c>
      <c r="K129" s="29" t="s">
        <v>948</v>
      </c>
      <c r="L129" s="26" t="s">
        <v>342</v>
      </c>
      <c r="M129" s="30">
        <v>2542.8</v>
      </c>
      <c r="N129" s="31">
        <f t="shared" si="7"/>
        <v>84.40549691296555</v>
      </c>
      <c r="O129" s="50">
        <f t="shared" si="8"/>
        <v>100.442541326429</v>
      </c>
      <c r="P129" s="26" t="s">
        <v>180</v>
      </c>
      <c r="Q129" s="99" t="s">
        <v>344</v>
      </c>
      <c r="R129" s="99"/>
      <c r="S129" s="100"/>
      <c r="T129" s="26" t="s">
        <v>342</v>
      </c>
      <c r="U129" s="32">
        <v>1248</v>
      </c>
      <c r="V129" s="33">
        <v>28.9982075283808</v>
      </c>
      <c r="W129" s="59">
        <f t="shared" si="9"/>
        <v>34.50786695877315</v>
      </c>
      <c r="X129" s="63">
        <f>O129+W129</f>
        <v>134.95040828520214</v>
      </c>
    </row>
    <row r="130" spans="1:24" s="3" customFormat="1" ht="21.75" customHeight="1">
      <c r="A130" s="86">
        <v>6197800</v>
      </c>
      <c r="B130" s="87">
        <v>162604</v>
      </c>
      <c r="C130" s="88" t="s">
        <v>296</v>
      </c>
      <c r="D130" s="88" t="s">
        <v>297</v>
      </c>
      <c r="E130" s="88" t="s">
        <v>34</v>
      </c>
      <c r="F130" s="89" t="s">
        <v>298</v>
      </c>
      <c r="G130" s="27" t="s">
        <v>714</v>
      </c>
      <c r="H130" s="28" t="s">
        <v>715</v>
      </c>
      <c r="I130" s="28" t="s">
        <v>716</v>
      </c>
      <c r="J130" s="29"/>
      <c r="K130" s="29"/>
      <c r="L130" s="26" t="s">
        <v>342</v>
      </c>
      <c r="M130" s="30">
        <v>617.6</v>
      </c>
      <c r="N130" s="31">
        <f t="shared" si="7"/>
        <v>20.50056429662086</v>
      </c>
      <c r="O130" s="50">
        <f t="shared" si="8"/>
        <v>24.39567151297882</v>
      </c>
      <c r="P130" s="26" t="s">
        <v>180</v>
      </c>
      <c r="Q130" s="99" t="s">
        <v>344</v>
      </c>
      <c r="R130" s="99"/>
      <c r="S130" s="100"/>
      <c r="T130" s="26" t="s">
        <v>344</v>
      </c>
      <c r="U130" s="32">
        <v>688</v>
      </c>
      <c r="V130" s="33">
        <v>0</v>
      </c>
      <c r="W130" s="59">
        <f t="shared" si="9"/>
        <v>0</v>
      </c>
      <c r="X130" s="63">
        <f>O130+W130</f>
        <v>24.39567151297882</v>
      </c>
    </row>
    <row r="131" spans="1:24" s="3" customFormat="1" ht="21.75" customHeight="1">
      <c r="A131" s="86">
        <v>6197679</v>
      </c>
      <c r="B131" s="87">
        <v>332470</v>
      </c>
      <c r="C131" s="88" t="s">
        <v>1640</v>
      </c>
      <c r="D131" s="88" t="s">
        <v>272</v>
      </c>
      <c r="E131" s="88" t="s">
        <v>273</v>
      </c>
      <c r="F131" s="89">
        <v>9421</v>
      </c>
      <c r="G131" s="27" t="s">
        <v>717</v>
      </c>
      <c r="H131" s="28" t="s">
        <v>718</v>
      </c>
      <c r="I131" s="28" t="s">
        <v>719</v>
      </c>
      <c r="J131" s="29"/>
      <c r="K131" s="29"/>
      <c r="L131" s="26" t="s">
        <v>342</v>
      </c>
      <c r="M131" s="30">
        <v>796</v>
      </c>
      <c r="N131" s="31">
        <f t="shared" si="7"/>
        <v>26.422359423753566</v>
      </c>
      <c r="O131" s="50">
        <f t="shared" si="8"/>
        <v>31.442607714266742</v>
      </c>
      <c r="P131" s="26" t="s">
        <v>180</v>
      </c>
      <c r="Q131" s="99" t="s">
        <v>344</v>
      </c>
      <c r="R131" s="99"/>
      <c r="S131" s="100"/>
      <c r="T131" s="26" t="s">
        <v>344</v>
      </c>
      <c r="U131" s="32">
        <v>484</v>
      </c>
      <c r="V131" s="33">
        <v>0</v>
      </c>
      <c r="W131" s="59">
        <f t="shared" si="9"/>
        <v>0</v>
      </c>
      <c r="X131" s="63">
        <f>O131+W131</f>
        <v>31.442607714266742</v>
      </c>
    </row>
    <row r="132" spans="1:24" s="3" customFormat="1" ht="21.75" customHeight="1">
      <c r="A132" s="86">
        <v>6197970</v>
      </c>
      <c r="B132" s="87">
        <v>37831755</v>
      </c>
      <c r="C132" s="88" t="s">
        <v>1790</v>
      </c>
      <c r="D132" s="88" t="s">
        <v>1791</v>
      </c>
      <c r="E132" s="88" t="s">
        <v>1792</v>
      </c>
      <c r="F132" s="89">
        <v>98055</v>
      </c>
      <c r="G132" s="27" t="s">
        <v>720</v>
      </c>
      <c r="H132" s="28" t="s">
        <v>721</v>
      </c>
      <c r="I132" s="28" t="s">
        <v>722</v>
      </c>
      <c r="J132" s="29"/>
      <c r="K132" s="29"/>
      <c r="L132" s="26" t="s">
        <v>342</v>
      </c>
      <c r="M132" s="30">
        <v>4504.4</v>
      </c>
      <c r="N132" s="31">
        <f t="shared" si="7"/>
        <v>149.51868817632607</v>
      </c>
      <c r="O132" s="50">
        <f t="shared" si="8"/>
        <v>177.927238929828</v>
      </c>
      <c r="P132" s="26" t="s">
        <v>180</v>
      </c>
      <c r="Q132" s="99" t="s">
        <v>342</v>
      </c>
      <c r="R132" s="101">
        <v>39755</v>
      </c>
      <c r="S132" s="99" t="s">
        <v>356</v>
      </c>
      <c r="T132" s="26" t="s">
        <v>342</v>
      </c>
      <c r="U132" s="32">
        <v>2916</v>
      </c>
      <c r="V132" s="33">
        <v>74.2083250348536</v>
      </c>
      <c r="W132" s="59">
        <f t="shared" si="9"/>
        <v>88.30790679147579</v>
      </c>
      <c r="X132" s="63">
        <f>W132</f>
        <v>88.30790679147579</v>
      </c>
    </row>
    <row r="133" spans="1:24" s="3" customFormat="1" ht="21.75" customHeight="1">
      <c r="A133" s="86">
        <v>6197578</v>
      </c>
      <c r="B133" s="87">
        <v>37813111</v>
      </c>
      <c r="C133" s="88" t="s">
        <v>1597</v>
      </c>
      <c r="D133" s="88" t="s">
        <v>1971</v>
      </c>
      <c r="E133" s="88" t="s">
        <v>1972</v>
      </c>
      <c r="F133" s="89" t="s">
        <v>1973</v>
      </c>
      <c r="G133" s="27"/>
      <c r="H133" s="28" t="s">
        <v>723</v>
      </c>
      <c r="I133" s="28" t="s">
        <v>724</v>
      </c>
      <c r="J133" s="29"/>
      <c r="K133" s="29"/>
      <c r="L133" s="26" t="s">
        <v>342</v>
      </c>
      <c r="M133" s="30">
        <v>2818.4</v>
      </c>
      <c r="N133" s="31">
        <f t="shared" si="7"/>
        <v>93.5537409546571</v>
      </c>
      <c r="O133" s="50">
        <f t="shared" si="8"/>
        <v>111.32895173604194</v>
      </c>
      <c r="P133" s="26" t="s">
        <v>180</v>
      </c>
      <c r="Q133" s="99" t="s">
        <v>342</v>
      </c>
      <c r="R133" s="99"/>
      <c r="S133" s="99" t="s">
        <v>360</v>
      </c>
      <c r="T133" s="26" t="s">
        <v>342</v>
      </c>
      <c r="U133" s="32">
        <v>3028</v>
      </c>
      <c r="V133" s="33">
        <v>76.8107282745801</v>
      </c>
      <c r="W133" s="59">
        <f t="shared" si="9"/>
        <v>91.40476664675032</v>
      </c>
      <c r="X133" s="63">
        <f>W133</f>
        <v>91.40476664675032</v>
      </c>
    </row>
    <row r="134" spans="1:24" s="3" customFormat="1" ht="21.75" customHeight="1">
      <c r="A134" s="86">
        <v>6197928</v>
      </c>
      <c r="B134" s="87">
        <v>37831542</v>
      </c>
      <c r="C134" s="88" t="s">
        <v>1890</v>
      </c>
      <c r="D134" s="88" t="s">
        <v>203</v>
      </c>
      <c r="E134" s="88" t="s">
        <v>204</v>
      </c>
      <c r="F134" s="89" t="s">
        <v>205</v>
      </c>
      <c r="G134" s="27"/>
      <c r="H134" s="28" t="s">
        <v>725</v>
      </c>
      <c r="I134" s="28" t="s">
        <v>726</v>
      </c>
      <c r="J134" s="29"/>
      <c r="K134" s="29"/>
      <c r="L134" s="26" t="s">
        <v>342</v>
      </c>
      <c r="M134" s="30">
        <v>1209.6</v>
      </c>
      <c r="N134" s="31">
        <f t="shared" si="7"/>
        <v>40.15136427006572</v>
      </c>
      <c r="O134" s="50">
        <f t="shared" si="8"/>
        <v>47.780123481378205</v>
      </c>
      <c r="P134" s="26" t="s">
        <v>180</v>
      </c>
      <c r="Q134" s="99" t="s">
        <v>344</v>
      </c>
      <c r="R134" s="99"/>
      <c r="S134" s="100"/>
      <c r="T134" s="26" t="s">
        <v>344</v>
      </c>
      <c r="U134" s="32">
        <v>772</v>
      </c>
      <c r="V134" s="33">
        <v>0</v>
      </c>
      <c r="W134" s="59">
        <f t="shared" si="9"/>
        <v>0</v>
      </c>
      <c r="X134" s="63">
        <f>O134+W134</f>
        <v>47.780123481378205</v>
      </c>
    </row>
    <row r="135" spans="1:24" s="3" customFormat="1" ht="21.75" customHeight="1">
      <c r="A135" s="86">
        <v>6197616</v>
      </c>
      <c r="B135" s="87">
        <v>37813188</v>
      </c>
      <c r="C135" s="88" t="s">
        <v>1597</v>
      </c>
      <c r="D135" s="88" t="s">
        <v>1700</v>
      </c>
      <c r="E135" s="88" t="s">
        <v>1701</v>
      </c>
      <c r="F135" s="89">
        <v>3496</v>
      </c>
      <c r="G135" s="27" t="s">
        <v>727</v>
      </c>
      <c r="H135" s="28" t="s">
        <v>728</v>
      </c>
      <c r="I135" s="28" t="s">
        <v>729</v>
      </c>
      <c r="J135" s="29"/>
      <c r="K135" s="29"/>
      <c r="L135" s="26" t="s">
        <v>342</v>
      </c>
      <c r="M135" s="30">
        <v>7861</v>
      </c>
      <c r="N135" s="31">
        <f t="shared" si="7"/>
        <v>260.9373962690035</v>
      </c>
      <c r="O135" s="50">
        <f t="shared" si="8"/>
        <v>310.51550156011416</v>
      </c>
      <c r="P135" s="26" t="s">
        <v>180</v>
      </c>
      <c r="Q135" s="99" t="s">
        <v>342</v>
      </c>
      <c r="R135" s="101">
        <v>39891</v>
      </c>
      <c r="S135" s="99" t="s">
        <v>356</v>
      </c>
      <c r="T135" s="26" t="s">
        <v>342</v>
      </c>
      <c r="U135" s="32">
        <v>8916</v>
      </c>
      <c r="V135" s="33">
        <v>212.18880701055562</v>
      </c>
      <c r="W135" s="59">
        <f t="shared" si="9"/>
        <v>252.5046803425612</v>
      </c>
      <c r="X135" s="63">
        <f>W135</f>
        <v>252.5046803425612</v>
      </c>
    </row>
    <row r="136" spans="1:24" s="3" customFormat="1" ht="21.75" customHeight="1">
      <c r="A136" s="86">
        <v>6197867</v>
      </c>
      <c r="B136" s="87">
        <v>710060629</v>
      </c>
      <c r="C136" s="88" t="s">
        <v>1640</v>
      </c>
      <c r="D136" s="88" t="s">
        <v>111</v>
      </c>
      <c r="E136" s="88" t="s">
        <v>112</v>
      </c>
      <c r="F136" s="89">
        <v>8643</v>
      </c>
      <c r="G136" s="27" t="s">
        <v>730</v>
      </c>
      <c r="H136" s="28" t="s">
        <v>731</v>
      </c>
      <c r="I136" s="28" t="s">
        <v>732</v>
      </c>
      <c r="J136" s="29" t="s">
        <v>951</v>
      </c>
      <c r="K136" s="29" t="s">
        <v>951</v>
      </c>
      <c r="L136" s="26" t="s">
        <v>342</v>
      </c>
      <c r="M136" s="30">
        <v>1976.8</v>
      </c>
      <c r="N136" s="31">
        <f t="shared" si="7"/>
        <v>65.6177388302463</v>
      </c>
      <c r="O136" s="50">
        <f t="shared" si="8"/>
        <v>78.08510920799309</v>
      </c>
      <c r="P136" s="26" t="s">
        <v>180</v>
      </c>
      <c r="Q136" s="99" t="s">
        <v>342</v>
      </c>
      <c r="R136" s="101">
        <v>39891</v>
      </c>
      <c r="S136" s="99"/>
      <c r="T136" s="26" t="s">
        <v>342</v>
      </c>
      <c r="U136" s="32">
        <v>3024</v>
      </c>
      <c r="V136" s="33">
        <v>71.45986855208128</v>
      </c>
      <c r="W136" s="59">
        <f t="shared" si="9"/>
        <v>85.0372435769767</v>
      </c>
      <c r="X136" s="63">
        <f>W136</f>
        <v>85.0372435769767</v>
      </c>
    </row>
    <row r="137" spans="1:24" s="3" customFormat="1" ht="21.75" customHeight="1">
      <c r="A137" s="86">
        <v>6197587</v>
      </c>
      <c r="B137" s="87">
        <v>35544261</v>
      </c>
      <c r="C137" s="88" t="s">
        <v>1640</v>
      </c>
      <c r="D137" s="88" t="s">
        <v>51</v>
      </c>
      <c r="E137" s="88" t="s">
        <v>52</v>
      </c>
      <c r="F137" s="89">
        <v>4441</v>
      </c>
      <c r="G137" s="27" t="s">
        <v>733</v>
      </c>
      <c r="H137" s="28" t="s">
        <v>734</v>
      </c>
      <c r="I137" s="28" t="s">
        <v>735</v>
      </c>
      <c r="J137" s="29"/>
      <c r="K137" s="29"/>
      <c r="L137" s="26" t="s">
        <v>342</v>
      </c>
      <c r="M137" s="30">
        <v>2460.8</v>
      </c>
      <c r="N137" s="31">
        <f t="shared" si="7"/>
        <v>81.68359556529244</v>
      </c>
      <c r="O137" s="50">
        <f t="shared" si="8"/>
        <v>97.203478722698</v>
      </c>
      <c r="P137" s="26" t="s">
        <v>180</v>
      </c>
      <c r="Q137" s="99" t="s">
        <v>342</v>
      </c>
      <c r="R137" s="101">
        <v>39891</v>
      </c>
      <c r="S137" s="99" t="s">
        <v>356</v>
      </c>
      <c r="T137" s="26" t="s">
        <v>342</v>
      </c>
      <c r="U137" s="32">
        <v>1636</v>
      </c>
      <c r="V137" s="33">
        <v>40.164641837615356</v>
      </c>
      <c r="W137" s="59">
        <f t="shared" si="9"/>
        <v>47.79592378676227</v>
      </c>
      <c r="X137" s="63">
        <f>W137</f>
        <v>47.79592378676227</v>
      </c>
    </row>
    <row r="138" spans="1:24" s="3" customFormat="1" ht="21.75" customHeight="1">
      <c r="A138" s="86">
        <v>6197629</v>
      </c>
      <c r="B138" s="87">
        <v>37860666</v>
      </c>
      <c r="C138" s="88" t="s">
        <v>1640</v>
      </c>
      <c r="D138" s="88" t="s">
        <v>1598</v>
      </c>
      <c r="E138" s="88" t="s">
        <v>1634</v>
      </c>
      <c r="F138" s="89">
        <v>95615</v>
      </c>
      <c r="G138" s="27" t="s">
        <v>736</v>
      </c>
      <c r="H138" s="28" t="s">
        <v>737</v>
      </c>
      <c r="I138" s="28" t="s">
        <v>738</v>
      </c>
      <c r="J138" s="29" t="s">
        <v>1487</v>
      </c>
      <c r="K138" s="29" t="s">
        <v>1486</v>
      </c>
      <c r="L138" s="26" t="s">
        <v>342</v>
      </c>
      <c r="M138" s="30">
        <v>7304.4</v>
      </c>
      <c r="N138" s="31">
        <f t="shared" si="7"/>
        <v>242.46166102370043</v>
      </c>
      <c r="O138" s="50">
        <f t="shared" si="8"/>
        <v>288.5293766182035</v>
      </c>
      <c r="P138" s="26" t="s">
        <v>180</v>
      </c>
      <c r="Q138" s="99" t="s">
        <v>342</v>
      </c>
      <c r="R138" s="101">
        <v>39745</v>
      </c>
      <c r="S138" s="99" t="s">
        <v>356</v>
      </c>
      <c r="T138" s="26" t="s">
        <v>342</v>
      </c>
      <c r="U138" s="32">
        <v>6892</v>
      </c>
      <c r="V138" s="33">
        <v>168.74460598818297</v>
      </c>
      <c r="W138" s="59">
        <f t="shared" si="9"/>
        <v>200.80608112593774</v>
      </c>
      <c r="X138" s="63">
        <f>W138</f>
        <v>200.80608112593774</v>
      </c>
    </row>
    <row r="139" spans="1:24" s="3" customFormat="1" ht="21.75" customHeight="1">
      <c r="A139" s="86">
        <v>6198106</v>
      </c>
      <c r="B139" s="87">
        <v>37961021</v>
      </c>
      <c r="C139" s="88" t="s">
        <v>1615</v>
      </c>
      <c r="D139" s="88" t="s">
        <v>1633</v>
      </c>
      <c r="E139" s="88" t="s">
        <v>1634</v>
      </c>
      <c r="F139" s="89">
        <v>95615</v>
      </c>
      <c r="G139" s="27" t="s">
        <v>739</v>
      </c>
      <c r="H139" s="28" t="s">
        <v>740</v>
      </c>
      <c r="I139" s="28" t="s">
        <v>741</v>
      </c>
      <c r="J139" s="29"/>
      <c r="K139" s="29"/>
      <c r="L139" s="26" t="s">
        <v>342</v>
      </c>
      <c r="M139" s="30">
        <v>5618.4</v>
      </c>
      <c r="N139" s="31">
        <f t="shared" si="7"/>
        <v>186.49671380203145</v>
      </c>
      <c r="O139" s="50">
        <f t="shared" si="8"/>
        <v>221.93108942441742</v>
      </c>
      <c r="P139" s="26" t="s">
        <v>180</v>
      </c>
      <c r="Q139" s="99" t="s">
        <v>344</v>
      </c>
      <c r="R139" s="99"/>
      <c r="S139" s="100"/>
      <c r="T139" s="26" t="s">
        <v>342</v>
      </c>
      <c r="U139" s="32">
        <v>7612</v>
      </c>
      <c r="V139" s="33">
        <v>184.99634866892387</v>
      </c>
      <c r="W139" s="59">
        <f t="shared" si="9"/>
        <v>220.1456549160194</v>
      </c>
      <c r="X139" s="63">
        <f>O139+W139</f>
        <v>442.0767443404368</v>
      </c>
    </row>
    <row r="140" spans="1:24" s="3" customFormat="1" ht="21.75" customHeight="1">
      <c r="A140" s="86">
        <v>6197861</v>
      </c>
      <c r="B140" s="87">
        <v>36158381</v>
      </c>
      <c r="C140" s="88" t="s">
        <v>1640</v>
      </c>
      <c r="D140" s="88" t="s">
        <v>283</v>
      </c>
      <c r="E140" s="88" t="s">
        <v>284</v>
      </c>
      <c r="F140" s="89">
        <v>9005</v>
      </c>
      <c r="G140" s="27" t="s">
        <v>742</v>
      </c>
      <c r="H140" s="28" t="s">
        <v>743</v>
      </c>
      <c r="I140" s="28" t="s">
        <v>744</v>
      </c>
      <c r="J140" s="29"/>
      <c r="K140" s="29"/>
      <c r="L140" s="26" t="s">
        <v>342</v>
      </c>
      <c r="M140" s="30">
        <v>756</v>
      </c>
      <c r="N140" s="31">
        <f t="shared" si="7"/>
        <v>25.094602668791076</v>
      </c>
      <c r="O140" s="50">
        <f t="shared" si="8"/>
        <v>29.86257717586138</v>
      </c>
      <c r="P140" s="26" t="s">
        <v>180</v>
      </c>
      <c r="Q140" s="99" t="s">
        <v>342</v>
      </c>
      <c r="R140" s="101">
        <v>40142</v>
      </c>
      <c r="S140" s="99" t="s">
        <v>356</v>
      </c>
      <c r="T140" s="26" t="s">
        <v>344</v>
      </c>
      <c r="U140" s="32">
        <v>0</v>
      </c>
      <c r="V140" s="33">
        <v>0</v>
      </c>
      <c r="W140" s="59">
        <f t="shared" si="9"/>
        <v>0</v>
      </c>
      <c r="X140" s="108">
        <v>0</v>
      </c>
    </row>
    <row r="141" spans="1:24" s="3" customFormat="1" ht="21.75" customHeight="1">
      <c r="A141" s="86">
        <v>6198027</v>
      </c>
      <c r="B141" s="87">
        <v>710058039</v>
      </c>
      <c r="C141" s="88" t="s">
        <v>1640</v>
      </c>
      <c r="D141" s="88" t="s">
        <v>1638</v>
      </c>
      <c r="E141" s="88" t="s">
        <v>1639</v>
      </c>
      <c r="F141" s="89">
        <v>92202</v>
      </c>
      <c r="G141" s="27" t="s">
        <v>745</v>
      </c>
      <c r="H141" s="28" t="s">
        <v>746</v>
      </c>
      <c r="I141" s="28" t="s">
        <v>747</v>
      </c>
      <c r="J141" s="29" t="s">
        <v>1452</v>
      </c>
      <c r="K141" s="29" t="s">
        <v>1453</v>
      </c>
      <c r="L141" s="26" t="s">
        <v>342</v>
      </c>
      <c r="M141" s="30">
        <v>3843.4</v>
      </c>
      <c r="N141" s="31">
        <f t="shared" si="7"/>
        <v>127.57750780057093</v>
      </c>
      <c r="O141" s="50">
        <f t="shared" si="8"/>
        <v>151.8172342826794</v>
      </c>
      <c r="P141" s="26" t="s">
        <v>180</v>
      </c>
      <c r="Q141" s="99" t="s">
        <v>342</v>
      </c>
      <c r="R141" s="101">
        <v>39745</v>
      </c>
      <c r="S141" s="99" t="s">
        <v>356</v>
      </c>
      <c r="T141" s="26" t="s">
        <v>342</v>
      </c>
      <c r="U141" s="32">
        <v>5860</v>
      </c>
      <c r="V141" s="33">
        <v>140.94137953926838</v>
      </c>
      <c r="W141" s="59">
        <f t="shared" si="9"/>
        <v>167.72024165172937</v>
      </c>
      <c r="X141" s="63">
        <f>W141</f>
        <v>167.72024165172937</v>
      </c>
    </row>
    <row r="142" spans="1:24" s="3" customFormat="1" ht="21.75" customHeight="1">
      <c r="A142" s="86">
        <v>6198022</v>
      </c>
      <c r="B142" s="87">
        <v>312681</v>
      </c>
      <c r="C142" s="88" t="s">
        <v>1679</v>
      </c>
      <c r="D142" s="88" t="s">
        <v>1638</v>
      </c>
      <c r="E142" s="88" t="s">
        <v>1639</v>
      </c>
      <c r="F142" s="89">
        <v>92202</v>
      </c>
      <c r="G142" s="27"/>
      <c r="H142" s="28" t="s">
        <v>748</v>
      </c>
      <c r="I142" s="28" t="s">
        <v>749</v>
      </c>
      <c r="J142" s="29"/>
      <c r="K142" s="29"/>
      <c r="L142" s="26" t="s">
        <v>342</v>
      </c>
      <c r="M142" s="30">
        <v>1739.4</v>
      </c>
      <c r="N142" s="31">
        <f t="shared" si="7"/>
        <v>57.737502489543914</v>
      </c>
      <c r="O142" s="50">
        <f t="shared" si="8"/>
        <v>68.70762796255725</v>
      </c>
      <c r="P142" s="26" t="s">
        <v>180</v>
      </c>
      <c r="Q142" s="99" t="s">
        <v>342</v>
      </c>
      <c r="R142" s="99"/>
      <c r="S142" s="99" t="s">
        <v>360</v>
      </c>
      <c r="T142" s="26" t="s">
        <v>342</v>
      </c>
      <c r="U142" s="32">
        <v>2640</v>
      </c>
      <c r="V142" s="33">
        <v>67.07827126070498</v>
      </c>
      <c r="W142" s="59">
        <f t="shared" si="9"/>
        <v>79.82314280023893</v>
      </c>
      <c r="X142" s="63">
        <f>W142</f>
        <v>79.82314280023893</v>
      </c>
    </row>
    <row r="143" spans="1:24" s="3" customFormat="1" ht="21.75" customHeight="1">
      <c r="A143" s="86">
        <v>6197605</v>
      </c>
      <c r="B143" s="87">
        <v>306070</v>
      </c>
      <c r="C143" s="88" t="s">
        <v>1615</v>
      </c>
      <c r="D143" s="88" t="s">
        <v>1385</v>
      </c>
      <c r="E143" s="88" t="s">
        <v>1386</v>
      </c>
      <c r="F143" s="89">
        <v>92591</v>
      </c>
      <c r="G143" s="27" t="s">
        <v>750</v>
      </c>
      <c r="H143" s="28" t="s">
        <v>751</v>
      </c>
      <c r="I143" s="28" t="s">
        <v>752</v>
      </c>
      <c r="J143" s="29"/>
      <c r="K143" s="29"/>
      <c r="L143" s="26" t="s">
        <v>342</v>
      </c>
      <c r="M143" s="30">
        <v>1531.6</v>
      </c>
      <c r="N143" s="31">
        <f t="shared" si="7"/>
        <v>50.83980614751377</v>
      </c>
      <c r="O143" s="50">
        <f t="shared" si="8"/>
        <v>60.49936931554138</v>
      </c>
      <c r="P143" s="26" t="s">
        <v>180</v>
      </c>
      <c r="Q143" s="99" t="s">
        <v>342</v>
      </c>
      <c r="R143" s="99"/>
      <c r="S143" s="99" t="s">
        <v>360</v>
      </c>
      <c r="T143" s="26" t="s">
        <v>342</v>
      </c>
      <c r="U143" s="32">
        <v>3160</v>
      </c>
      <c r="V143" s="33">
        <v>73.42494854942575</v>
      </c>
      <c r="W143" s="59">
        <f t="shared" si="9"/>
        <v>87.37568877381663</v>
      </c>
      <c r="X143" s="63">
        <f>W143</f>
        <v>87.37568877381663</v>
      </c>
    </row>
    <row r="144" spans="1:24" s="3" customFormat="1" ht="21.75" customHeight="1">
      <c r="A144" s="86">
        <v>6197806</v>
      </c>
      <c r="B144" s="87">
        <v>31777228</v>
      </c>
      <c r="C144" s="88" t="s">
        <v>1640</v>
      </c>
      <c r="D144" s="88" t="s">
        <v>256</v>
      </c>
      <c r="E144" s="88" t="s">
        <v>1386</v>
      </c>
      <c r="F144" s="89" t="s">
        <v>257</v>
      </c>
      <c r="G144" s="27" t="s">
        <v>753</v>
      </c>
      <c r="H144" s="28" t="s">
        <v>754</v>
      </c>
      <c r="I144" s="28" t="s">
        <v>755</v>
      </c>
      <c r="J144" s="29"/>
      <c r="K144" s="29"/>
      <c r="L144" s="26" t="s">
        <v>342</v>
      </c>
      <c r="M144" s="30">
        <v>938.4</v>
      </c>
      <c r="N144" s="31">
        <f t="shared" si="7"/>
        <v>31.149173471420035</v>
      </c>
      <c r="O144" s="50">
        <f t="shared" si="8"/>
        <v>37.06751643098984</v>
      </c>
      <c r="P144" s="26" t="s">
        <v>180</v>
      </c>
      <c r="Q144" s="99" t="s">
        <v>344</v>
      </c>
      <c r="R144" s="99"/>
      <c r="S144" s="100"/>
      <c r="T144" s="26" t="s">
        <v>344</v>
      </c>
      <c r="U144" s="32">
        <v>20</v>
      </c>
      <c r="V144" s="33">
        <v>0</v>
      </c>
      <c r="W144" s="59">
        <f t="shared" si="9"/>
        <v>0</v>
      </c>
      <c r="X144" s="63">
        <f>O144+W144</f>
        <v>37.06751643098984</v>
      </c>
    </row>
    <row r="145" spans="1:24" s="3" customFormat="1" ht="21.75" customHeight="1">
      <c r="A145" s="86">
        <v>6197648</v>
      </c>
      <c r="B145" s="87">
        <v>37831470</v>
      </c>
      <c r="C145" s="88" t="s">
        <v>1679</v>
      </c>
      <c r="D145" s="88" t="s">
        <v>218</v>
      </c>
      <c r="E145" s="88" t="s">
        <v>219</v>
      </c>
      <c r="F145" s="89">
        <v>96701</v>
      </c>
      <c r="G145" s="27"/>
      <c r="H145" s="28" t="s">
        <v>756</v>
      </c>
      <c r="I145" s="28" t="s">
        <v>757</v>
      </c>
      <c r="J145" s="29"/>
      <c r="K145" s="29"/>
      <c r="L145" s="26" t="s">
        <v>342</v>
      </c>
      <c r="M145" s="30">
        <v>1100</v>
      </c>
      <c r="N145" s="31">
        <f t="shared" si="7"/>
        <v>36.513310761468496</v>
      </c>
      <c r="O145" s="50">
        <f t="shared" si="8"/>
        <v>43.450839806147506</v>
      </c>
      <c r="P145" s="26" t="s">
        <v>180</v>
      </c>
      <c r="Q145" s="99" t="s">
        <v>344</v>
      </c>
      <c r="R145" s="99"/>
      <c r="S145" s="100"/>
      <c r="T145" s="26" t="s">
        <v>344</v>
      </c>
      <c r="U145" s="32">
        <v>0</v>
      </c>
      <c r="V145" s="33">
        <v>0</v>
      </c>
      <c r="W145" s="59">
        <f t="shared" si="9"/>
        <v>0</v>
      </c>
      <c r="X145" s="63">
        <f>O145+W145</f>
        <v>43.450839806147506</v>
      </c>
    </row>
    <row r="146" spans="1:24" s="3" customFormat="1" ht="21.75" customHeight="1">
      <c r="A146" s="86">
        <v>6197384</v>
      </c>
      <c r="B146" s="87">
        <v>37831305</v>
      </c>
      <c r="C146" s="88" t="s">
        <v>1640</v>
      </c>
      <c r="D146" s="88" t="s">
        <v>1927</v>
      </c>
      <c r="E146" s="88" t="s">
        <v>1928</v>
      </c>
      <c r="F146" s="89">
        <v>96204</v>
      </c>
      <c r="G146" s="27" t="s">
        <v>758</v>
      </c>
      <c r="H146" s="28" t="s">
        <v>759</v>
      </c>
      <c r="I146" s="28" t="s">
        <v>760</v>
      </c>
      <c r="J146" s="29"/>
      <c r="K146" s="29"/>
      <c r="L146" s="26" t="s">
        <v>342</v>
      </c>
      <c r="M146" s="30">
        <v>3259.2</v>
      </c>
      <c r="N146" s="31">
        <f t="shared" si="7"/>
        <v>108.18562039434374</v>
      </c>
      <c r="O146" s="50">
        <f t="shared" si="8"/>
        <v>128.74088826926905</v>
      </c>
      <c r="P146" s="26" t="s">
        <v>1665</v>
      </c>
      <c r="Q146" s="99" t="s">
        <v>342</v>
      </c>
      <c r="R146" s="99"/>
      <c r="S146" s="99" t="s">
        <v>360</v>
      </c>
      <c r="T146" s="26" t="s">
        <v>342</v>
      </c>
      <c r="U146" s="32">
        <v>4048</v>
      </c>
      <c r="V146" s="33">
        <v>94.05828852154283</v>
      </c>
      <c r="W146" s="59">
        <f t="shared" si="9"/>
        <v>111.92936334063597</v>
      </c>
      <c r="X146" s="63">
        <f>W146</f>
        <v>111.92936334063597</v>
      </c>
    </row>
    <row r="147" spans="1:24" s="3" customFormat="1" ht="21.75" customHeight="1">
      <c r="A147" s="86">
        <v>6197801</v>
      </c>
      <c r="B147" s="87">
        <v>37833758</v>
      </c>
      <c r="C147" s="88" t="s">
        <v>1640</v>
      </c>
      <c r="D147" s="88" t="s">
        <v>199</v>
      </c>
      <c r="E147" s="88" t="s">
        <v>200</v>
      </c>
      <c r="F147" s="89">
        <v>96301</v>
      </c>
      <c r="G147" s="27" t="s">
        <v>761</v>
      </c>
      <c r="H147" s="28" t="s">
        <v>762</v>
      </c>
      <c r="I147" s="28" t="s">
        <v>763</v>
      </c>
      <c r="J147" s="29"/>
      <c r="K147" s="29"/>
      <c r="L147" s="26" t="s">
        <v>342</v>
      </c>
      <c r="M147" s="30">
        <v>1223.6</v>
      </c>
      <c r="N147" s="31">
        <f t="shared" si="7"/>
        <v>40.61607913430259</v>
      </c>
      <c r="O147" s="50">
        <f t="shared" si="8"/>
        <v>48.33313416982008</v>
      </c>
      <c r="P147" s="26" t="s">
        <v>1665</v>
      </c>
      <c r="Q147" s="99" t="s">
        <v>342</v>
      </c>
      <c r="R147" s="101">
        <v>39891</v>
      </c>
      <c r="S147" s="99" t="s">
        <v>356</v>
      </c>
      <c r="T147" s="26" t="s">
        <v>344</v>
      </c>
      <c r="U147" s="32">
        <v>228</v>
      </c>
      <c r="V147" s="33">
        <v>0</v>
      </c>
      <c r="W147" s="59">
        <f t="shared" si="9"/>
        <v>0</v>
      </c>
      <c r="X147" s="108">
        <v>0</v>
      </c>
    </row>
    <row r="148" spans="1:24" s="3" customFormat="1" ht="21.75" customHeight="1">
      <c r="A148" s="86">
        <v>6197551</v>
      </c>
      <c r="B148" s="87">
        <v>37813455</v>
      </c>
      <c r="C148" s="88" t="s">
        <v>1640</v>
      </c>
      <c r="D148" s="88" t="s">
        <v>1963</v>
      </c>
      <c r="E148" s="88" t="s">
        <v>1964</v>
      </c>
      <c r="F148" s="89">
        <v>3224</v>
      </c>
      <c r="G148" s="27" t="s">
        <v>949</v>
      </c>
      <c r="H148" s="28" t="s">
        <v>764</v>
      </c>
      <c r="I148" s="28" t="s">
        <v>765</v>
      </c>
      <c r="J148" s="29" t="s">
        <v>950</v>
      </c>
      <c r="K148" s="29" t="s">
        <v>950</v>
      </c>
      <c r="L148" s="26" t="s">
        <v>342</v>
      </c>
      <c r="M148" s="30">
        <v>2868.8</v>
      </c>
      <c r="N148" s="31">
        <f t="shared" si="7"/>
        <v>95.22671446590985</v>
      </c>
      <c r="O148" s="50">
        <f t="shared" si="8"/>
        <v>113.31979021443271</v>
      </c>
      <c r="P148" s="26" t="s">
        <v>1665</v>
      </c>
      <c r="Q148" s="99" t="s">
        <v>344</v>
      </c>
      <c r="R148" s="99"/>
      <c r="S148" s="100"/>
      <c r="T148" s="26" t="s">
        <v>342</v>
      </c>
      <c r="U148" s="32">
        <v>1122</v>
      </c>
      <c r="V148" s="33">
        <v>26.070503883688506</v>
      </c>
      <c r="W148" s="59">
        <f t="shared" si="9"/>
        <v>31.023899621589322</v>
      </c>
      <c r="X148" s="63">
        <f>O148+W148</f>
        <v>144.34368983602204</v>
      </c>
    </row>
    <row r="149" spans="1:24" s="3" customFormat="1" ht="21.75" customHeight="1">
      <c r="A149" s="86">
        <v>6192362</v>
      </c>
      <c r="B149" s="87">
        <v>37812599</v>
      </c>
      <c r="C149" s="88" t="s">
        <v>1615</v>
      </c>
      <c r="D149" s="88" t="s">
        <v>82</v>
      </c>
      <c r="E149" s="88" t="s">
        <v>83</v>
      </c>
      <c r="F149" s="89" t="s">
        <v>84</v>
      </c>
      <c r="G149" s="27"/>
      <c r="H149" s="28" t="s">
        <v>766</v>
      </c>
      <c r="I149" s="28" t="s">
        <v>767</v>
      </c>
      <c r="J149" s="29"/>
      <c r="K149" s="29"/>
      <c r="L149" s="26" t="s">
        <v>342</v>
      </c>
      <c r="M149" s="30">
        <v>2270.8</v>
      </c>
      <c r="N149" s="31">
        <f t="shared" si="7"/>
        <v>75.3767509792206</v>
      </c>
      <c r="O149" s="50">
        <f t="shared" si="8"/>
        <v>89.69833366527251</v>
      </c>
      <c r="P149" s="26" t="s">
        <v>1665</v>
      </c>
      <c r="Q149" s="99" t="s">
        <v>342</v>
      </c>
      <c r="R149" s="99"/>
      <c r="S149" s="99" t="s">
        <v>360</v>
      </c>
      <c r="T149" s="26" t="s">
        <v>344</v>
      </c>
      <c r="U149" s="32">
        <v>0</v>
      </c>
      <c r="V149" s="33">
        <v>0</v>
      </c>
      <c r="W149" s="59">
        <f t="shared" si="9"/>
        <v>0</v>
      </c>
      <c r="X149" s="108">
        <v>0</v>
      </c>
    </row>
    <row r="150" spans="1:24" s="3" customFormat="1" ht="21.75" customHeight="1">
      <c r="A150" s="86">
        <v>6197347</v>
      </c>
      <c r="B150" s="87">
        <v>37812602</v>
      </c>
      <c r="C150" s="88" t="s">
        <v>260</v>
      </c>
      <c r="D150" s="88" t="s">
        <v>261</v>
      </c>
      <c r="E150" s="88" t="s">
        <v>83</v>
      </c>
      <c r="F150" s="89" t="s">
        <v>262</v>
      </c>
      <c r="G150" s="27"/>
      <c r="H150" s="28" t="s">
        <v>768</v>
      </c>
      <c r="I150" s="28" t="s">
        <v>769</v>
      </c>
      <c r="J150" s="29"/>
      <c r="K150" s="29"/>
      <c r="L150" s="26" t="s">
        <v>342</v>
      </c>
      <c r="M150" s="30">
        <v>907.2</v>
      </c>
      <c r="N150" s="31">
        <f t="shared" si="7"/>
        <v>30.113523202549292</v>
      </c>
      <c r="O150" s="50">
        <f t="shared" si="8"/>
        <v>35.83509261103366</v>
      </c>
      <c r="P150" s="26" t="s">
        <v>1665</v>
      </c>
      <c r="Q150" s="99" t="s">
        <v>344</v>
      </c>
      <c r="R150" s="99"/>
      <c r="S150" s="100"/>
      <c r="T150" s="26" t="s">
        <v>342</v>
      </c>
      <c r="U150" s="32">
        <v>1488</v>
      </c>
      <c r="V150" s="33">
        <v>34.57478589922326</v>
      </c>
      <c r="W150" s="59">
        <f t="shared" si="9"/>
        <v>41.143995220075674</v>
      </c>
      <c r="X150" s="63">
        <f>O150+W150</f>
        <v>76.97908783110933</v>
      </c>
    </row>
    <row r="151" spans="1:24" s="3" customFormat="1" ht="21.75" customHeight="1">
      <c r="A151" s="86">
        <v>6197492</v>
      </c>
      <c r="B151" s="87">
        <v>31811612</v>
      </c>
      <c r="C151" s="88" t="s">
        <v>1640</v>
      </c>
      <c r="D151" s="88" t="s">
        <v>1786</v>
      </c>
      <c r="E151" s="88" t="s">
        <v>1787</v>
      </c>
      <c r="F151" s="89">
        <v>90067</v>
      </c>
      <c r="G151" s="27" t="s">
        <v>770</v>
      </c>
      <c r="H151" s="28" t="s">
        <v>771</v>
      </c>
      <c r="I151" s="28" t="s">
        <v>772</v>
      </c>
      <c r="J151" s="29" t="s">
        <v>1470</v>
      </c>
      <c r="K151" s="29" t="s">
        <v>1471</v>
      </c>
      <c r="L151" s="26" t="s">
        <v>342</v>
      </c>
      <c r="M151" s="30">
        <v>4541.2</v>
      </c>
      <c r="N151" s="31">
        <f t="shared" si="7"/>
        <v>150.74022439089157</v>
      </c>
      <c r="O151" s="50">
        <f t="shared" si="8"/>
        <v>179.38086702516097</v>
      </c>
      <c r="P151" s="26" t="s">
        <v>1665</v>
      </c>
      <c r="Q151" s="99" t="s">
        <v>342</v>
      </c>
      <c r="R151" s="101">
        <v>39755</v>
      </c>
      <c r="S151" s="99" t="s">
        <v>356</v>
      </c>
      <c r="T151" s="26" t="s">
        <v>342</v>
      </c>
      <c r="U151" s="32">
        <v>3292</v>
      </c>
      <c r="V151" s="33">
        <v>81.98897961893384</v>
      </c>
      <c r="W151" s="59">
        <f t="shared" si="9"/>
        <v>97.56688574653127</v>
      </c>
      <c r="X151" s="63">
        <f>W151</f>
        <v>97.56688574653127</v>
      </c>
    </row>
    <row r="152" spans="1:24" s="3" customFormat="1" ht="21.75" customHeight="1">
      <c r="A152" s="86">
        <v>6197937</v>
      </c>
      <c r="B152" s="87">
        <v>37864424</v>
      </c>
      <c r="C152" s="88" t="s">
        <v>1640</v>
      </c>
      <c r="D152" s="88" t="s">
        <v>1745</v>
      </c>
      <c r="E152" s="88" t="s">
        <v>1746</v>
      </c>
      <c r="F152" s="89" t="s">
        <v>1747</v>
      </c>
      <c r="G152" s="27" t="s">
        <v>773</v>
      </c>
      <c r="H152" s="28" t="s">
        <v>774</v>
      </c>
      <c r="I152" s="28" t="s">
        <v>775</v>
      </c>
      <c r="J152" s="29" t="s">
        <v>1435</v>
      </c>
      <c r="K152" s="29" t="s">
        <v>1435</v>
      </c>
      <c r="L152" s="26" t="s">
        <v>342</v>
      </c>
      <c r="M152" s="30">
        <v>5393.4</v>
      </c>
      <c r="N152" s="31">
        <f t="shared" si="7"/>
        <v>179.02808205536743</v>
      </c>
      <c r="O152" s="50">
        <f t="shared" si="8"/>
        <v>213.04341764588725</v>
      </c>
      <c r="P152" s="26" t="s">
        <v>1665</v>
      </c>
      <c r="Q152" s="99" t="s">
        <v>342</v>
      </c>
      <c r="R152" s="99"/>
      <c r="S152" s="99" t="s">
        <v>360</v>
      </c>
      <c r="T152" s="26" t="s">
        <v>342</v>
      </c>
      <c r="U152" s="32">
        <v>3976</v>
      </c>
      <c r="V152" s="33">
        <v>99.55520148708757</v>
      </c>
      <c r="W152" s="59">
        <f t="shared" si="9"/>
        <v>118.4706897696342</v>
      </c>
      <c r="X152" s="63">
        <f>W152</f>
        <v>118.4706897696342</v>
      </c>
    </row>
    <row r="153" spans="1:24" s="3" customFormat="1" ht="21.75" customHeight="1">
      <c r="A153" s="86">
        <v>6197761</v>
      </c>
      <c r="B153" s="87">
        <v>37864394</v>
      </c>
      <c r="C153" s="88" t="s">
        <v>1640</v>
      </c>
      <c r="D153" s="88" t="s">
        <v>1785</v>
      </c>
      <c r="E153" s="88" t="s">
        <v>1746</v>
      </c>
      <c r="F153" s="89">
        <v>93401</v>
      </c>
      <c r="G153" s="27"/>
      <c r="H153" s="28" t="s">
        <v>776</v>
      </c>
      <c r="I153" s="28" t="s">
        <v>777</v>
      </c>
      <c r="J153" s="29"/>
      <c r="K153" s="29"/>
      <c r="L153" s="26" t="s">
        <v>342</v>
      </c>
      <c r="M153" s="30">
        <v>4567.6</v>
      </c>
      <c r="N153" s="31">
        <f t="shared" si="7"/>
        <v>151.61654384916685</v>
      </c>
      <c r="O153" s="50">
        <f t="shared" si="8"/>
        <v>180.42368718050855</v>
      </c>
      <c r="P153" s="26" t="s">
        <v>1665</v>
      </c>
      <c r="Q153" s="99" t="s">
        <v>342</v>
      </c>
      <c r="R153" s="99"/>
      <c r="S153" s="99" t="s">
        <v>360</v>
      </c>
      <c r="T153" s="26" t="s">
        <v>342</v>
      </c>
      <c r="U153" s="32">
        <v>6920</v>
      </c>
      <c r="V153" s="33">
        <v>164.61528248024962</v>
      </c>
      <c r="W153" s="59">
        <f t="shared" si="9"/>
        <v>195.89218615149704</v>
      </c>
      <c r="X153" s="63">
        <f>W153</f>
        <v>195.89218615149704</v>
      </c>
    </row>
    <row r="154" spans="1:24" s="3" customFormat="1" ht="21.75" customHeight="1">
      <c r="A154" s="86">
        <v>6197805</v>
      </c>
      <c r="B154" s="87">
        <v>37864441</v>
      </c>
      <c r="C154" s="88" t="s">
        <v>1640</v>
      </c>
      <c r="D154" s="88" t="s">
        <v>1856</v>
      </c>
      <c r="E154" s="88" t="s">
        <v>1746</v>
      </c>
      <c r="F154" s="89" t="s">
        <v>1857</v>
      </c>
      <c r="G154" s="27" t="s">
        <v>778</v>
      </c>
      <c r="H154" s="28" t="s">
        <v>779</v>
      </c>
      <c r="I154" s="28" t="s">
        <v>780</v>
      </c>
      <c r="J154" s="29" t="s">
        <v>390</v>
      </c>
      <c r="K154" s="29" t="s">
        <v>391</v>
      </c>
      <c r="L154" s="26" t="s">
        <v>342</v>
      </c>
      <c r="M154" s="30">
        <v>3872.4</v>
      </c>
      <c r="N154" s="31">
        <f t="shared" si="7"/>
        <v>128.54013144791872</v>
      </c>
      <c r="O154" s="50">
        <f t="shared" si="8"/>
        <v>152.96275642302328</v>
      </c>
      <c r="P154" s="26" t="s">
        <v>1665</v>
      </c>
      <c r="Q154" s="99" t="s">
        <v>342</v>
      </c>
      <c r="R154" s="99"/>
      <c r="S154" s="99" t="s">
        <v>360</v>
      </c>
      <c r="T154" s="26" t="s">
        <v>342</v>
      </c>
      <c r="U154" s="32">
        <v>4452</v>
      </c>
      <c r="V154" s="33">
        <v>106.79147580163314</v>
      </c>
      <c r="W154" s="59">
        <f t="shared" si="9"/>
        <v>127.08185620394343</v>
      </c>
      <c r="X154" s="63">
        <f>W154</f>
        <v>127.08185620394343</v>
      </c>
    </row>
    <row r="155" spans="1:24" s="3" customFormat="1" ht="21.75" customHeight="1">
      <c r="A155" s="86">
        <v>6197444</v>
      </c>
      <c r="B155" s="87">
        <v>37864408</v>
      </c>
      <c r="C155" s="88" t="s">
        <v>1640</v>
      </c>
      <c r="D155" s="88" t="s">
        <v>287</v>
      </c>
      <c r="E155" s="88" t="s">
        <v>1746</v>
      </c>
      <c r="F155" s="89">
        <v>94301</v>
      </c>
      <c r="G155" s="27" t="s">
        <v>781</v>
      </c>
      <c r="H155" s="28" t="s">
        <v>782</v>
      </c>
      <c r="I155" s="28" t="s">
        <v>783</v>
      </c>
      <c r="J155" s="29"/>
      <c r="K155" s="29"/>
      <c r="L155" s="26" t="s">
        <v>342</v>
      </c>
      <c r="M155" s="30">
        <v>740.4</v>
      </c>
      <c r="N155" s="31">
        <f t="shared" si="7"/>
        <v>24.576777534355703</v>
      </c>
      <c r="O155" s="50">
        <f t="shared" si="8"/>
        <v>29.246365265883284</v>
      </c>
      <c r="P155" s="26" t="s">
        <v>1665</v>
      </c>
      <c r="Q155" s="99" t="s">
        <v>344</v>
      </c>
      <c r="R155" s="99"/>
      <c r="S155" s="100"/>
      <c r="T155" s="26" t="s">
        <v>342</v>
      </c>
      <c r="U155" s="32">
        <v>1324</v>
      </c>
      <c r="V155" s="33">
        <v>37.45601805749186</v>
      </c>
      <c r="W155" s="59">
        <f t="shared" si="9"/>
        <v>44.572661488415314</v>
      </c>
      <c r="X155" s="63">
        <f>O155+W155</f>
        <v>73.81902675429859</v>
      </c>
    </row>
    <row r="156" spans="1:24" s="3" customFormat="1" ht="21.75" customHeight="1">
      <c r="A156" s="86">
        <v>6197973</v>
      </c>
      <c r="B156" s="87">
        <v>314617</v>
      </c>
      <c r="C156" s="88" t="s">
        <v>29</v>
      </c>
      <c r="D156" s="88" t="s">
        <v>30</v>
      </c>
      <c r="E156" s="88" t="s">
        <v>31</v>
      </c>
      <c r="F156" s="89">
        <v>2712</v>
      </c>
      <c r="G156" s="27"/>
      <c r="H156" s="28" t="s">
        <v>784</v>
      </c>
      <c r="I156" s="28" t="s">
        <v>785</v>
      </c>
      <c r="J156" s="29"/>
      <c r="K156" s="29"/>
      <c r="L156" s="26" t="s">
        <v>342</v>
      </c>
      <c r="M156" s="30">
        <v>2544</v>
      </c>
      <c r="N156" s="31">
        <f t="shared" si="7"/>
        <v>84.44532961561441</v>
      </c>
      <c r="O156" s="50">
        <f t="shared" si="8"/>
        <v>100.48994224258115</v>
      </c>
      <c r="P156" s="26" t="s">
        <v>1665</v>
      </c>
      <c r="Q156" s="99" t="s">
        <v>342</v>
      </c>
      <c r="R156" s="99"/>
      <c r="S156" s="99" t="s">
        <v>360</v>
      </c>
      <c r="T156" s="26" t="s">
        <v>344</v>
      </c>
      <c r="U156" s="32">
        <v>0</v>
      </c>
      <c r="V156" s="33">
        <v>0</v>
      </c>
      <c r="W156" s="59">
        <f t="shared" si="9"/>
        <v>0</v>
      </c>
      <c r="X156" s="108">
        <v>0</v>
      </c>
    </row>
    <row r="157" spans="1:24" s="3" customFormat="1" ht="21.75" customHeight="1">
      <c r="A157" s="86">
        <v>6197465</v>
      </c>
      <c r="B157" s="87">
        <v>163341</v>
      </c>
      <c r="C157" s="88" t="s">
        <v>315</v>
      </c>
      <c r="D157" s="88" t="s">
        <v>316</v>
      </c>
      <c r="E157" s="88" t="s">
        <v>317</v>
      </c>
      <c r="F157" s="89">
        <v>1311</v>
      </c>
      <c r="G157" s="27"/>
      <c r="H157" s="28" t="s">
        <v>786</v>
      </c>
      <c r="I157" s="28" t="s">
        <v>787</v>
      </c>
      <c r="J157" s="29"/>
      <c r="K157" s="29"/>
      <c r="L157" s="26" t="s">
        <v>342</v>
      </c>
      <c r="M157" s="30">
        <v>420</v>
      </c>
      <c r="N157" s="31">
        <f t="shared" si="7"/>
        <v>13.941445927106153</v>
      </c>
      <c r="O157" s="50">
        <f t="shared" si="8"/>
        <v>16.59032065325632</v>
      </c>
      <c r="P157" s="26" t="s">
        <v>1665</v>
      </c>
      <c r="Q157" s="99" t="s">
        <v>344</v>
      </c>
      <c r="R157" s="99"/>
      <c r="S157" s="100"/>
      <c r="T157" s="26" t="s">
        <v>344</v>
      </c>
      <c r="U157" s="32">
        <v>0</v>
      </c>
      <c r="V157" s="33">
        <v>0</v>
      </c>
      <c r="W157" s="59">
        <f t="shared" si="9"/>
        <v>0</v>
      </c>
      <c r="X157" s="63">
        <f>O157+W157</f>
        <v>16.59032065325632</v>
      </c>
    </row>
    <row r="158" spans="1:24" s="3" customFormat="1" ht="21.75" customHeight="1">
      <c r="A158" s="86">
        <v>6197929</v>
      </c>
      <c r="B158" s="87">
        <v>710055382</v>
      </c>
      <c r="C158" s="88" t="s">
        <v>1640</v>
      </c>
      <c r="D158" s="88" t="s">
        <v>1577</v>
      </c>
      <c r="E158" s="88" t="s">
        <v>1591</v>
      </c>
      <c r="F158" s="89" t="s">
        <v>1592</v>
      </c>
      <c r="G158" s="27" t="s">
        <v>788</v>
      </c>
      <c r="H158" s="28" t="s">
        <v>789</v>
      </c>
      <c r="I158" s="28" t="s">
        <v>790</v>
      </c>
      <c r="J158" s="29" t="s">
        <v>1572</v>
      </c>
      <c r="K158" s="29" t="s">
        <v>1571</v>
      </c>
      <c r="L158" s="26" t="s">
        <v>342</v>
      </c>
      <c r="M158" s="30">
        <v>2410.4</v>
      </c>
      <c r="N158" s="31">
        <f t="shared" si="7"/>
        <v>80.0106220540397</v>
      </c>
      <c r="O158" s="50">
        <f t="shared" si="8"/>
        <v>95.21264024430724</v>
      </c>
      <c r="P158" s="26" t="s">
        <v>1665</v>
      </c>
      <c r="Q158" s="99" t="s">
        <v>342</v>
      </c>
      <c r="R158" s="101">
        <v>39737</v>
      </c>
      <c r="S158" s="99" t="s">
        <v>356</v>
      </c>
      <c r="T158" s="26" t="s">
        <v>342</v>
      </c>
      <c r="U158" s="32">
        <v>2848</v>
      </c>
      <c r="V158" s="33">
        <v>68.80435504215626</v>
      </c>
      <c r="W158" s="59">
        <f t="shared" si="9"/>
        <v>81.87718250016594</v>
      </c>
      <c r="X158" s="63">
        <f>W158</f>
        <v>81.87718250016594</v>
      </c>
    </row>
    <row r="159" spans="1:24" s="3" customFormat="1" ht="21.75" customHeight="1">
      <c r="A159" s="86">
        <v>6197567</v>
      </c>
      <c r="B159" s="87">
        <v>37910485</v>
      </c>
      <c r="C159" s="88" t="s">
        <v>1597</v>
      </c>
      <c r="D159" s="88" t="s">
        <v>1677</v>
      </c>
      <c r="E159" s="88" t="s">
        <v>1678</v>
      </c>
      <c r="F159" s="89">
        <v>3301</v>
      </c>
      <c r="G159" s="27" t="s">
        <v>791</v>
      </c>
      <c r="H159" s="28" t="s">
        <v>792</v>
      </c>
      <c r="I159" s="28" t="s">
        <v>793</v>
      </c>
      <c r="J159" s="29"/>
      <c r="K159" s="29"/>
      <c r="L159" s="26" t="s">
        <v>342</v>
      </c>
      <c r="M159" s="30">
        <v>12242.8</v>
      </c>
      <c r="N159" s="31">
        <f t="shared" si="7"/>
        <v>406.38650999136956</v>
      </c>
      <c r="O159" s="50">
        <f t="shared" si="8"/>
        <v>483.5999468897298</v>
      </c>
      <c r="P159" s="26" t="s">
        <v>1665</v>
      </c>
      <c r="Q159" s="99" t="s">
        <v>342</v>
      </c>
      <c r="R159" s="101">
        <v>39765</v>
      </c>
      <c r="S159" s="99" t="s">
        <v>356</v>
      </c>
      <c r="T159" s="26" t="s">
        <v>342</v>
      </c>
      <c r="U159" s="32">
        <v>6960</v>
      </c>
      <c r="V159" s="33">
        <v>178.2115116510655</v>
      </c>
      <c r="W159" s="59">
        <f t="shared" si="9"/>
        <v>212.07169886476794</v>
      </c>
      <c r="X159" s="63">
        <f>W159</f>
        <v>212.07169886476794</v>
      </c>
    </row>
    <row r="160" spans="1:24" s="3" customFormat="1" ht="21.75" customHeight="1">
      <c r="A160" s="86">
        <v>6197405</v>
      </c>
      <c r="B160" s="87">
        <v>37910477</v>
      </c>
      <c r="C160" s="88" t="s">
        <v>1597</v>
      </c>
      <c r="D160" s="88" t="s">
        <v>1742</v>
      </c>
      <c r="E160" s="88" t="s">
        <v>1678</v>
      </c>
      <c r="F160" s="89">
        <v>3301</v>
      </c>
      <c r="G160" s="27" t="s">
        <v>1420</v>
      </c>
      <c r="H160" s="28" t="s">
        <v>794</v>
      </c>
      <c r="I160" s="28" t="s">
        <v>795</v>
      </c>
      <c r="J160" s="29" t="s">
        <v>946</v>
      </c>
      <c r="K160" s="29" t="s">
        <v>946</v>
      </c>
      <c r="L160" s="26" t="s">
        <v>342</v>
      </c>
      <c r="M160" s="30">
        <v>5495.2</v>
      </c>
      <c r="N160" s="31">
        <f t="shared" si="7"/>
        <v>182.40722299674698</v>
      </c>
      <c r="O160" s="50">
        <f t="shared" si="8"/>
        <v>217.06459536612888</v>
      </c>
      <c r="P160" s="26" t="s">
        <v>1665</v>
      </c>
      <c r="Q160" s="99" t="s">
        <v>344</v>
      </c>
      <c r="R160" s="99"/>
      <c r="S160" s="100"/>
      <c r="T160" s="26" t="s">
        <v>344</v>
      </c>
      <c r="U160" s="32">
        <v>492</v>
      </c>
      <c r="V160" s="33">
        <v>0</v>
      </c>
      <c r="W160" s="59">
        <f t="shared" si="9"/>
        <v>0</v>
      </c>
      <c r="X160" s="63">
        <f>O160+W160</f>
        <v>217.06459536612888</v>
      </c>
    </row>
    <row r="161" spans="1:24" s="3" customFormat="1" ht="21.75" customHeight="1">
      <c r="A161" s="86">
        <v>6197938</v>
      </c>
      <c r="B161" s="87">
        <v>307211</v>
      </c>
      <c r="C161" s="88" t="s">
        <v>1640</v>
      </c>
      <c r="D161" s="88" t="s">
        <v>1601</v>
      </c>
      <c r="E161" s="88" t="s">
        <v>1602</v>
      </c>
      <c r="F161" s="89" t="s">
        <v>1603</v>
      </c>
      <c r="G161" s="27" t="s">
        <v>796</v>
      </c>
      <c r="H161" s="28" t="s">
        <v>797</v>
      </c>
      <c r="I161" s="28" t="s">
        <v>798</v>
      </c>
      <c r="J161" s="29" t="s">
        <v>412</v>
      </c>
      <c r="K161" s="29" t="s">
        <v>413</v>
      </c>
      <c r="L161" s="26" t="s">
        <v>342</v>
      </c>
      <c r="M161" s="30">
        <v>3082.8</v>
      </c>
      <c r="N161" s="31">
        <f t="shared" si="7"/>
        <v>102.33021310495917</v>
      </c>
      <c r="O161" s="50">
        <f t="shared" si="8"/>
        <v>121.77295359490141</v>
      </c>
      <c r="P161" s="26" t="s">
        <v>1665</v>
      </c>
      <c r="Q161" s="99" t="s">
        <v>342</v>
      </c>
      <c r="R161" s="101">
        <v>39727</v>
      </c>
      <c r="S161" s="99" t="s">
        <v>356</v>
      </c>
      <c r="T161" s="26" t="s">
        <v>342</v>
      </c>
      <c r="U161" s="32">
        <v>4556</v>
      </c>
      <c r="V161" s="33">
        <v>111.59795525459738</v>
      </c>
      <c r="W161" s="59">
        <f t="shared" si="9"/>
        <v>132.80156675297087</v>
      </c>
      <c r="X161" s="63">
        <f>W161</f>
        <v>132.80156675297087</v>
      </c>
    </row>
    <row r="162" spans="1:24" s="3" customFormat="1" ht="21.75" customHeight="1">
      <c r="A162" s="86">
        <v>6197956</v>
      </c>
      <c r="B162" s="87">
        <v>37813099</v>
      </c>
      <c r="C162" s="88" t="s">
        <v>1777</v>
      </c>
      <c r="D162" s="88" t="s">
        <v>1778</v>
      </c>
      <c r="E162" s="88" t="s">
        <v>1779</v>
      </c>
      <c r="F162" s="89">
        <v>2951</v>
      </c>
      <c r="G162" s="27" t="s">
        <v>799</v>
      </c>
      <c r="H162" s="28" t="s">
        <v>800</v>
      </c>
      <c r="I162" s="28" t="s">
        <v>801</v>
      </c>
      <c r="J162" s="29"/>
      <c r="K162" s="29"/>
      <c r="L162" s="26" t="s">
        <v>342</v>
      </c>
      <c r="M162" s="30">
        <v>4653.6</v>
      </c>
      <c r="N162" s="31">
        <f t="shared" si="7"/>
        <v>154.4712208723362</v>
      </c>
      <c r="O162" s="50">
        <f t="shared" si="8"/>
        <v>183.82075283808007</v>
      </c>
      <c r="P162" s="26" t="s">
        <v>1665</v>
      </c>
      <c r="Q162" s="99" t="s">
        <v>342</v>
      </c>
      <c r="R162" s="99"/>
      <c r="S162" s="99" t="s">
        <v>360</v>
      </c>
      <c r="T162" s="26" t="s">
        <v>342</v>
      </c>
      <c r="U162" s="32">
        <v>8216</v>
      </c>
      <c r="V162" s="33">
        <v>199.9867224324504</v>
      </c>
      <c r="W162" s="59">
        <f t="shared" si="9"/>
        <v>237.98419969461597</v>
      </c>
      <c r="X162" s="63">
        <f>W162</f>
        <v>237.98419969461597</v>
      </c>
    </row>
    <row r="163" spans="1:24" s="3" customFormat="1" ht="21.75" customHeight="1">
      <c r="A163" s="86">
        <v>6197724</v>
      </c>
      <c r="B163" s="87">
        <v>37832867</v>
      </c>
      <c r="C163" s="88" t="s">
        <v>1640</v>
      </c>
      <c r="D163" s="88" t="s">
        <v>124</v>
      </c>
      <c r="E163" s="88" t="s">
        <v>125</v>
      </c>
      <c r="F163" s="89" t="s">
        <v>126</v>
      </c>
      <c r="G163" s="27" t="s">
        <v>802</v>
      </c>
      <c r="H163" s="28" t="s">
        <v>803</v>
      </c>
      <c r="I163" s="28" t="s">
        <v>804</v>
      </c>
      <c r="J163" s="29" t="s">
        <v>378</v>
      </c>
      <c r="K163" s="29"/>
      <c r="L163" s="26" t="s">
        <v>342</v>
      </c>
      <c r="M163" s="30">
        <v>1924</v>
      </c>
      <c r="N163" s="31">
        <f t="shared" si="7"/>
        <v>63.86509991369581</v>
      </c>
      <c r="O163" s="50">
        <f t="shared" si="8"/>
        <v>75.999468897298</v>
      </c>
      <c r="P163" s="26" t="s">
        <v>1665</v>
      </c>
      <c r="Q163" s="99" t="s">
        <v>342</v>
      </c>
      <c r="R163" s="99"/>
      <c r="S163" s="99" t="s">
        <v>360</v>
      </c>
      <c r="T163" s="26" t="s">
        <v>342</v>
      </c>
      <c r="U163" s="32">
        <v>4672</v>
      </c>
      <c r="V163" s="33">
        <v>108.55739228573323</v>
      </c>
      <c r="W163" s="59">
        <f t="shared" si="9"/>
        <v>129.18329682002255</v>
      </c>
      <c r="X163" s="63">
        <f>W163</f>
        <v>129.18329682002255</v>
      </c>
    </row>
    <row r="164" spans="1:24" s="3" customFormat="1" ht="21.75" customHeight="1">
      <c r="A164" s="86">
        <v>6197613</v>
      </c>
      <c r="B164" s="87">
        <v>37872885</v>
      </c>
      <c r="C164" s="88" t="s">
        <v>1597</v>
      </c>
      <c r="D164" s="88" t="s">
        <v>1843</v>
      </c>
      <c r="E164" s="88" t="s">
        <v>1844</v>
      </c>
      <c r="F164" s="89" t="s">
        <v>1845</v>
      </c>
      <c r="G164" s="27" t="s">
        <v>805</v>
      </c>
      <c r="H164" s="28" t="s">
        <v>806</v>
      </c>
      <c r="I164" s="28" t="s">
        <v>807</v>
      </c>
      <c r="J164" s="29" t="s">
        <v>405</v>
      </c>
      <c r="K164" s="29" t="s">
        <v>406</v>
      </c>
      <c r="L164" s="26" t="s">
        <v>342</v>
      </c>
      <c r="M164" s="30">
        <v>4043.6</v>
      </c>
      <c r="N164" s="31">
        <f t="shared" si="7"/>
        <v>134.2229303591582</v>
      </c>
      <c r="O164" s="50">
        <f t="shared" si="8"/>
        <v>159.72528712739825</v>
      </c>
      <c r="P164" s="26" t="s">
        <v>1665</v>
      </c>
      <c r="Q164" s="99" t="s">
        <v>342</v>
      </c>
      <c r="R164" s="99"/>
      <c r="S164" s="100"/>
      <c r="T164" s="26" t="s">
        <v>342</v>
      </c>
      <c r="U164" s="32">
        <v>5736</v>
      </c>
      <c r="V164" s="33">
        <v>145.94702250547698</v>
      </c>
      <c r="W164" s="59">
        <f t="shared" si="9"/>
        <v>173.6769567815176</v>
      </c>
      <c r="X164" s="63">
        <f>W164</f>
        <v>173.6769567815176</v>
      </c>
    </row>
    <row r="165" spans="1:24" s="3" customFormat="1" ht="21.75" customHeight="1">
      <c r="A165" s="86">
        <v>6197421</v>
      </c>
      <c r="B165" s="87">
        <v>35991607</v>
      </c>
      <c r="C165" s="88" t="s">
        <v>1890</v>
      </c>
      <c r="D165" s="88" t="s">
        <v>215</v>
      </c>
      <c r="E165" s="88" t="s">
        <v>216</v>
      </c>
      <c r="F165" s="89" t="s">
        <v>217</v>
      </c>
      <c r="G165" s="27" t="s">
        <v>808</v>
      </c>
      <c r="H165" s="28" t="s">
        <v>809</v>
      </c>
      <c r="I165" s="28" t="s">
        <v>810</v>
      </c>
      <c r="J165" s="29"/>
      <c r="K165" s="29"/>
      <c r="L165" s="26" t="s">
        <v>342</v>
      </c>
      <c r="M165" s="30">
        <v>1125.6</v>
      </c>
      <c r="N165" s="31">
        <f t="shared" si="7"/>
        <v>37.363075084644485</v>
      </c>
      <c r="O165" s="50">
        <f t="shared" si="8"/>
        <v>44.46205935072694</v>
      </c>
      <c r="P165" s="26" t="s">
        <v>1665</v>
      </c>
      <c r="Q165" s="99" t="s">
        <v>344</v>
      </c>
      <c r="R165" s="99"/>
      <c r="S165" s="100"/>
      <c r="T165" s="26" t="s">
        <v>342</v>
      </c>
      <c r="U165" s="32">
        <v>1056</v>
      </c>
      <c r="V165" s="33">
        <v>24.53694483170683</v>
      </c>
      <c r="W165" s="59">
        <f t="shared" si="9"/>
        <v>29.198964349731128</v>
      </c>
      <c r="X165" s="63">
        <f>O165+W165</f>
        <v>73.66102370045806</v>
      </c>
    </row>
    <row r="166" spans="1:24" s="3" customFormat="1" ht="21.75" customHeight="1">
      <c r="A166" s="86">
        <v>6198009</v>
      </c>
      <c r="B166" s="87">
        <v>37860704</v>
      </c>
      <c r="C166" s="88" t="s">
        <v>1978</v>
      </c>
      <c r="D166" s="88" t="s">
        <v>1979</v>
      </c>
      <c r="E166" s="88" t="s">
        <v>1980</v>
      </c>
      <c r="F166" s="89" t="s">
        <v>1981</v>
      </c>
      <c r="G166" s="27">
        <v>0</v>
      </c>
      <c r="H166" s="28" t="s">
        <v>811</v>
      </c>
      <c r="I166" s="28" t="s">
        <v>812</v>
      </c>
      <c r="J166" s="29"/>
      <c r="K166" s="29"/>
      <c r="L166" s="26" t="s">
        <v>342</v>
      </c>
      <c r="M166" s="30">
        <v>2788.8</v>
      </c>
      <c r="N166" s="31">
        <f t="shared" si="7"/>
        <v>92.57120095598486</v>
      </c>
      <c r="O166" s="50">
        <f t="shared" si="8"/>
        <v>110.15972913762198</v>
      </c>
      <c r="P166" s="26" t="s">
        <v>1665</v>
      </c>
      <c r="Q166" s="99" t="s">
        <v>342</v>
      </c>
      <c r="R166" s="99"/>
      <c r="S166" s="99" t="s">
        <v>360</v>
      </c>
      <c r="T166" s="26" t="s">
        <v>344</v>
      </c>
      <c r="U166" s="32">
        <v>0</v>
      </c>
      <c r="V166" s="33">
        <v>0</v>
      </c>
      <c r="W166" s="59">
        <f t="shared" si="9"/>
        <v>0</v>
      </c>
      <c r="X166" s="108">
        <v>0</v>
      </c>
    </row>
    <row r="167" spans="1:24" s="3" customFormat="1" ht="21.75" customHeight="1">
      <c r="A167" s="86">
        <v>6197704</v>
      </c>
      <c r="B167" s="87">
        <v>31202471</v>
      </c>
      <c r="C167" s="88" t="s">
        <v>1640</v>
      </c>
      <c r="D167" s="88" t="s">
        <v>1686</v>
      </c>
      <c r="E167" s="88" t="s">
        <v>1687</v>
      </c>
      <c r="F167" s="89" t="s">
        <v>1688</v>
      </c>
      <c r="G167" s="27" t="s">
        <v>813</v>
      </c>
      <c r="H167" s="28" t="s">
        <v>814</v>
      </c>
      <c r="I167" s="28" t="s">
        <v>815</v>
      </c>
      <c r="J167" s="29"/>
      <c r="K167" s="29"/>
      <c r="L167" s="26" t="s">
        <v>342</v>
      </c>
      <c r="M167" s="30">
        <v>8516.8</v>
      </c>
      <c r="N167" s="31">
        <f t="shared" si="7"/>
        <v>282.7059682666135</v>
      </c>
      <c r="O167" s="50">
        <f t="shared" si="8"/>
        <v>336.4201022372701</v>
      </c>
      <c r="P167" s="26" t="s">
        <v>1665</v>
      </c>
      <c r="Q167" s="99" t="s">
        <v>342</v>
      </c>
      <c r="R167" s="101">
        <v>39891</v>
      </c>
      <c r="S167" s="99" t="s">
        <v>356</v>
      </c>
      <c r="T167" s="26" t="s">
        <v>342</v>
      </c>
      <c r="U167" s="32">
        <v>1580</v>
      </c>
      <c r="V167" s="33">
        <v>43.16537210383058</v>
      </c>
      <c r="W167" s="59">
        <f t="shared" si="9"/>
        <v>51.36679280355838</v>
      </c>
      <c r="X167" s="63">
        <f>W167</f>
        <v>51.36679280355838</v>
      </c>
    </row>
    <row r="168" spans="1:24" s="3" customFormat="1" ht="21.75" customHeight="1">
      <c r="A168" s="86">
        <v>6198113</v>
      </c>
      <c r="B168" s="87">
        <v>31826113</v>
      </c>
      <c r="C168" s="88" t="s">
        <v>1920</v>
      </c>
      <c r="D168" s="88" t="s">
        <v>305</v>
      </c>
      <c r="E168" s="88" t="s">
        <v>306</v>
      </c>
      <c r="F168" s="89">
        <v>95193</v>
      </c>
      <c r="G168" s="27" t="s">
        <v>816</v>
      </c>
      <c r="H168" s="28" t="s">
        <v>817</v>
      </c>
      <c r="I168" s="28" t="s">
        <v>818</v>
      </c>
      <c r="J168" s="29"/>
      <c r="K168" s="29"/>
      <c r="L168" s="26" t="s">
        <v>342</v>
      </c>
      <c r="M168" s="30">
        <v>530.8</v>
      </c>
      <c r="N168" s="31">
        <f t="shared" si="7"/>
        <v>17.619332138352252</v>
      </c>
      <c r="O168" s="50">
        <f t="shared" si="8"/>
        <v>20.96700524463918</v>
      </c>
      <c r="P168" s="26" t="s">
        <v>1665</v>
      </c>
      <c r="Q168" s="99" t="s">
        <v>344</v>
      </c>
      <c r="R168" s="99"/>
      <c r="S168" s="100"/>
      <c r="T168" s="26" t="s">
        <v>344</v>
      </c>
      <c r="U168" s="32">
        <v>0</v>
      </c>
      <c r="V168" s="33">
        <v>0</v>
      </c>
      <c r="W168" s="59">
        <f t="shared" si="9"/>
        <v>0</v>
      </c>
      <c r="X168" s="63">
        <f>O168+W168</f>
        <v>20.96700524463918</v>
      </c>
    </row>
    <row r="169" spans="1:24" s="3" customFormat="1" ht="21.75" customHeight="1">
      <c r="A169" s="86">
        <v>6198030</v>
      </c>
      <c r="B169" s="87">
        <v>36080438</v>
      </c>
      <c r="C169" s="88" t="s">
        <v>253</v>
      </c>
      <c r="D169" s="88" t="s">
        <v>254</v>
      </c>
      <c r="E169" s="88" t="s">
        <v>255</v>
      </c>
      <c r="F169" s="89">
        <v>92242</v>
      </c>
      <c r="G169" s="27" t="s">
        <v>819</v>
      </c>
      <c r="H169" s="28" t="s">
        <v>629</v>
      </c>
      <c r="I169" s="28" t="s">
        <v>820</v>
      </c>
      <c r="J169" s="29"/>
      <c r="K169" s="29"/>
      <c r="L169" s="26" t="s">
        <v>342</v>
      </c>
      <c r="M169" s="30">
        <v>957.6</v>
      </c>
      <c r="N169" s="31">
        <f t="shared" si="7"/>
        <v>31.78649671380203</v>
      </c>
      <c r="O169" s="50">
        <f t="shared" si="8"/>
        <v>37.825931089424415</v>
      </c>
      <c r="P169" s="26" t="s">
        <v>1665</v>
      </c>
      <c r="Q169" s="99" t="s">
        <v>344</v>
      </c>
      <c r="R169" s="99"/>
      <c r="S169" s="100"/>
      <c r="T169" s="26" t="s">
        <v>342</v>
      </c>
      <c r="U169" s="32">
        <v>3084</v>
      </c>
      <c r="V169" s="33">
        <v>71.6590320653256</v>
      </c>
      <c r="W169" s="59">
        <f t="shared" si="9"/>
        <v>85.27424815773746</v>
      </c>
      <c r="X169" s="63">
        <f>O169+W169</f>
        <v>123.10017924716188</v>
      </c>
    </row>
    <row r="170" spans="1:24" s="3" customFormat="1" ht="21.75" customHeight="1">
      <c r="A170" s="86">
        <v>6197446</v>
      </c>
      <c r="B170" s="87">
        <v>36093734</v>
      </c>
      <c r="C170" s="88" t="s">
        <v>1679</v>
      </c>
      <c r="D170" s="88" t="s">
        <v>1340</v>
      </c>
      <c r="E170" s="88" t="s">
        <v>1341</v>
      </c>
      <c r="F170" s="89">
        <v>91922</v>
      </c>
      <c r="G170" s="27"/>
      <c r="H170" s="28" t="s">
        <v>821</v>
      </c>
      <c r="I170" s="28" t="s">
        <v>822</v>
      </c>
      <c r="J170" s="29"/>
      <c r="K170" s="29"/>
      <c r="L170" s="26" t="s">
        <v>342</v>
      </c>
      <c r="M170" s="30">
        <v>1834</v>
      </c>
      <c r="N170" s="31">
        <f t="shared" si="7"/>
        <v>60.8776472150302</v>
      </c>
      <c r="O170" s="50">
        <f t="shared" si="8"/>
        <v>72.44440018588594</v>
      </c>
      <c r="P170" s="26" t="s">
        <v>180</v>
      </c>
      <c r="Q170" s="99" t="s">
        <v>344</v>
      </c>
      <c r="R170" s="99"/>
      <c r="S170" s="100"/>
      <c r="T170" s="26" t="s">
        <v>342</v>
      </c>
      <c r="U170" s="32">
        <v>2272</v>
      </c>
      <c r="V170" s="33">
        <v>53.74759344088161</v>
      </c>
      <c r="W170" s="59">
        <f t="shared" si="9"/>
        <v>63.959636194649114</v>
      </c>
      <c r="X170" s="63">
        <f>O170+W170</f>
        <v>136.40403638053505</v>
      </c>
    </row>
    <row r="171" spans="1:24" s="3" customFormat="1" ht="21.75" customHeight="1">
      <c r="A171" s="86">
        <v>6197445</v>
      </c>
      <c r="B171" s="87">
        <v>37842391</v>
      </c>
      <c r="C171" s="88" t="s">
        <v>1620</v>
      </c>
      <c r="D171" s="88" t="s">
        <v>280</v>
      </c>
      <c r="E171" s="88" t="s">
        <v>1341</v>
      </c>
      <c r="F171" s="89">
        <v>91922</v>
      </c>
      <c r="G171" s="27"/>
      <c r="H171" s="28" t="s">
        <v>821</v>
      </c>
      <c r="I171" s="28" t="s">
        <v>822</v>
      </c>
      <c r="J171" s="29"/>
      <c r="K171" s="29"/>
      <c r="L171" s="26" t="s">
        <v>342</v>
      </c>
      <c r="M171" s="30">
        <v>784</v>
      </c>
      <c r="N171" s="31">
        <f t="shared" si="7"/>
        <v>26.02403239726482</v>
      </c>
      <c r="O171" s="50">
        <f t="shared" si="8"/>
        <v>30.96859855274513</v>
      </c>
      <c r="P171" s="26" t="s">
        <v>180</v>
      </c>
      <c r="Q171" s="99" t="s">
        <v>342</v>
      </c>
      <c r="R171" s="99"/>
      <c r="S171" s="99" t="s">
        <v>360</v>
      </c>
      <c r="T171" s="26" t="s">
        <v>342</v>
      </c>
      <c r="U171" s="32">
        <v>1348</v>
      </c>
      <c r="V171" s="33">
        <v>31.799774281351652</v>
      </c>
      <c r="W171" s="59">
        <f t="shared" si="9"/>
        <v>37.84173139480846</v>
      </c>
      <c r="X171" s="63">
        <f>W171</f>
        <v>37.84173139480846</v>
      </c>
    </row>
    <row r="172" spans="1:24" s="3" customFormat="1" ht="21.75" customHeight="1">
      <c r="A172" s="86">
        <v>6198052</v>
      </c>
      <c r="B172" s="87">
        <v>160229</v>
      </c>
      <c r="C172" s="88" t="s">
        <v>1697</v>
      </c>
      <c r="D172" s="88" t="s">
        <v>1698</v>
      </c>
      <c r="E172" s="88" t="s">
        <v>1699</v>
      </c>
      <c r="F172" s="89">
        <v>90101</v>
      </c>
      <c r="G172" s="27" t="s">
        <v>823</v>
      </c>
      <c r="H172" s="28" t="s">
        <v>824</v>
      </c>
      <c r="I172" s="28" t="s">
        <v>825</v>
      </c>
      <c r="J172" s="29" t="s">
        <v>482</v>
      </c>
      <c r="K172" s="29" t="s">
        <v>483</v>
      </c>
      <c r="L172" s="26" t="s">
        <v>342</v>
      </c>
      <c r="M172" s="30">
        <v>8074.4</v>
      </c>
      <c r="N172" s="31">
        <f t="shared" si="7"/>
        <v>268.0209785567284</v>
      </c>
      <c r="O172" s="50">
        <f t="shared" si="8"/>
        <v>318.94496448250675</v>
      </c>
      <c r="P172" s="26" t="s">
        <v>180</v>
      </c>
      <c r="Q172" s="99" t="s">
        <v>344</v>
      </c>
      <c r="R172" s="99"/>
      <c r="S172" s="100"/>
      <c r="T172" s="26" t="s">
        <v>342</v>
      </c>
      <c r="U172" s="32">
        <v>12528</v>
      </c>
      <c r="V172" s="33">
        <v>310.93407687711607</v>
      </c>
      <c r="W172" s="59">
        <f t="shared" si="9"/>
        <v>370.01155148376813</v>
      </c>
      <c r="X172" s="63">
        <f>O172+W172</f>
        <v>688.9565159662749</v>
      </c>
    </row>
    <row r="173" spans="1:24" s="3" customFormat="1" ht="21.75" customHeight="1">
      <c r="A173" s="86">
        <v>6197420</v>
      </c>
      <c r="B173" s="87">
        <v>35991364</v>
      </c>
      <c r="C173" s="88" t="s">
        <v>1640</v>
      </c>
      <c r="D173" s="88" t="s">
        <v>1965</v>
      </c>
      <c r="E173" s="88" t="s">
        <v>1966</v>
      </c>
      <c r="F173" s="89">
        <v>98526</v>
      </c>
      <c r="G173" s="27" t="s">
        <v>826</v>
      </c>
      <c r="H173" s="28" t="s">
        <v>827</v>
      </c>
      <c r="I173" s="28" t="s">
        <v>828</v>
      </c>
      <c r="J173" s="29"/>
      <c r="K173" s="29"/>
      <c r="L173" s="26" t="s">
        <v>342</v>
      </c>
      <c r="M173" s="30">
        <v>2856</v>
      </c>
      <c r="N173" s="31">
        <f t="shared" si="7"/>
        <v>94.80183230432185</v>
      </c>
      <c r="O173" s="50">
        <f t="shared" si="8"/>
        <v>112.814180442143</v>
      </c>
      <c r="P173" s="26" t="s">
        <v>180</v>
      </c>
      <c r="Q173" s="99" t="s">
        <v>344</v>
      </c>
      <c r="R173" s="99"/>
      <c r="S173" s="100"/>
      <c r="T173" s="26" t="s">
        <v>342</v>
      </c>
      <c r="U173" s="32">
        <v>2568</v>
      </c>
      <c r="V173" s="33">
        <v>62.05935072694682</v>
      </c>
      <c r="W173" s="59">
        <f t="shared" si="9"/>
        <v>73.85062736506671</v>
      </c>
      <c r="X173" s="63">
        <f>O173+W173</f>
        <v>186.6648078072097</v>
      </c>
    </row>
    <row r="174" spans="1:24" s="3" customFormat="1" ht="21.75" customHeight="1">
      <c r="A174" s="86">
        <v>6197466</v>
      </c>
      <c r="B174" s="87">
        <v>37842251</v>
      </c>
      <c r="C174" s="88" t="s">
        <v>1597</v>
      </c>
      <c r="D174" s="88" t="s">
        <v>1582</v>
      </c>
      <c r="E174" s="88" t="s">
        <v>1583</v>
      </c>
      <c r="F174" s="89">
        <v>91929</v>
      </c>
      <c r="G174" s="27" t="s">
        <v>829</v>
      </c>
      <c r="H174" s="28" t="s">
        <v>830</v>
      </c>
      <c r="I174" s="28" t="s">
        <v>831</v>
      </c>
      <c r="J174" s="29"/>
      <c r="K174" s="29"/>
      <c r="L174" s="26" t="s">
        <v>342</v>
      </c>
      <c r="M174" s="30">
        <v>1495.2</v>
      </c>
      <c r="N174" s="31">
        <f t="shared" si="7"/>
        <v>49.63154750049791</v>
      </c>
      <c r="O174" s="50">
        <f t="shared" si="8"/>
        <v>59.06154152559251</v>
      </c>
      <c r="P174" s="26" t="s">
        <v>180</v>
      </c>
      <c r="Q174" s="99" t="s">
        <v>342</v>
      </c>
      <c r="R174" s="101">
        <v>39722</v>
      </c>
      <c r="S174" s="99" t="s">
        <v>356</v>
      </c>
      <c r="T174" s="26" t="s">
        <v>342</v>
      </c>
      <c r="U174" s="32">
        <v>2460</v>
      </c>
      <c r="V174" s="33">
        <v>57.15992830113521</v>
      </c>
      <c r="W174" s="59">
        <f t="shared" si="9"/>
        <v>68.0203146783509</v>
      </c>
      <c r="X174" s="63">
        <f>W174</f>
        <v>68.0203146783509</v>
      </c>
    </row>
    <row r="175" spans="1:24" s="3" customFormat="1" ht="21.75" customHeight="1">
      <c r="A175" s="86">
        <v>6197489</v>
      </c>
      <c r="B175" s="87">
        <v>37863959</v>
      </c>
      <c r="C175" s="88" t="s">
        <v>1597</v>
      </c>
      <c r="D175" s="88" t="s">
        <v>48</v>
      </c>
      <c r="E175" s="88" t="s">
        <v>49</v>
      </c>
      <c r="F175" s="89" t="s">
        <v>50</v>
      </c>
      <c r="G175" s="27" t="s">
        <v>832</v>
      </c>
      <c r="H175" s="28" t="s">
        <v>833</v>
      </c>
      <c r="I175" s="28" t="s">
        <v>834</v>
      </c>
      <c r="J175" s="29"/>
      <c r="K175" s="29"/>
      <c r="L175" s="26" t="s">
        <v>342</v>
      </c>
      <c r="M175" s="30">
        <v>2473.6</v>
      </c>
      <c r="N175" s="31">
        <f t="shared" si="7"/>
        <v>82.10847772688042</v>
      </c>
      <c r="O175" s="50">
        <f t="shared" si="8"/>
        <v>97.7090884949877</v>
      </c>
      <c r="P175" s="26" t="s">
        <v>180</v>
      </c>
      <c r="Q175" s="99" t="s">
        <v>342</v>
      </c>
      <c r="R175" s="101">
        <v>39891</v>
      </c>
      <c r="S175" s="99" t="s">
        <v>356</v>
      </c>
      <c r="T175" s="26" t="s">
        <v>342</v>
      </c>
      <c r="U175" s="32">
        <v>4188</v>
      </c>
      <c r="V175" s="33">
        <v>105.19816769567814</v>
      </c>
      <c r="W175" s="59">
        <f t="shared" si="9"/>
        <v>125.18581955785697</v>
      </c>
      <c r="X175" s="63">
        <f>W175</f>
        <v>125.18581955785697</v>
      </c>
    </row>
    <row r="176" spans="1:24" s="3" customFormat="1" ht="21.75" customHeight="1">
      <c r="A176" s="86">
        <v>6198123</v>
      </c>
      <c r="B176" s="87">
        <v>17080746</v>
      </c>
      <c r="C176" s="88" t="s">
        <v>1679</v>
      </c>
      <c r="D176" s="88" t="s">
        <v>1843</v>
      </c>
      <c r="E176" s="88" t="s">
        <v>1887</v>
      </c>
      <c r="F176" s="89">
        <v>7101</v>
      </c>
      <c r="G176" s="27" t="s">
        <v>835</v>
      </c>
      <c r="H176" s="28" t="s">
        <v>836</v>
      </c>
      <c r="I176" s="28" t="s">
        <v>837</v>
      </c>
      <c r="J176" s="29"/>
      <c r="K176" s="29"/>
      <c r="L176" s="26" t="s">
        <v>342</v>
      </c>
      <c r="M176" s="30">
        <v>3576</v>
      </c>
      <c r="N176" s="31">
        <f t="shared" si="7"/>
        <v>118.70145389364667</v>
      </c>
      <c r="O176" s="50">
        <f t="shared" si="8"/>
        <v>141.25473013343952</v>
      </c>
      <c r="P176" s="26" t="s">
        <v>180</v>
      </c>
      <c r="Q176" s="99" t="s">
        <v>342</v>
      </c>
      <c r="R176" s="99"/>
      <c r="S176" s="99" t="s">
        <v>360</v>
      </c>
      <c r="T176" s="26" t="s">
        <v>342</v>
      </c>
      <c r="U176" s="32">
        <v>4756</v>
      </c>
      <c r="V176" s="33">
        <v>121.26402443072428</v>
      </c>
      <c r="W176" s="59">
        <f t="shared" si="9"/>
        <v>144.30418907256188</v>
      </c>
      <c r="X176" s="63">
        <f>W176</f>
        <v>144.30418907256188</v>
      </c>
    </row>
    <row r="177" spans="1:24" s="3" customFormat="1" ht="21.75" customHeight="1">
      <c r="A177" s="86">
        <v>6197412</v>
      </c>
      <c r="B177" s="87">
        <v>304948</v>
      </c>
      <c r="C177" s="88" t="s">
        <v>1640</v>
      </c>
      <c r="D177" s="88" t="s">
        <v>234</v>
      </c>
      <c r="E177" s="88" t="s">
        <v>235</v>
      </c>
      <c r="F177" s="89">
        <v>90042</v>
      </c>
      <c r="G177" s="27" t="s">
        <v>838</v>
      </c>
      <c r="H177" s="28" t="s">
        <v>839</v>
      </c>
      <c r="I177" s="28" t="s">
        <v>840</v>
      </c>
      <c r="J177" s="29" t="s">
        <v>1433</v>
      </c>
      <c r="K177" s="29" t="s">
        <v>1433</v>
      </c>
      <c r="L177" s="26" t="s">
        <v>342</v>
      </c>
      <c r="M177" s="30">
        <v>1029.2</v>
      </c>
      <c r="N177" s="31">
        <f t="shared" si="7"/>
        <v>34.16318130518489</v>
      </c>
      <c r="O177" s="50">
        <f t="shared" si="8"/>
        <v>40.65418575317002</v>
      </c>
      <c r="P177" s="26" t="s">
        <v>180</v>
      </c>
      <c r="Q177" s="99" t="s">
        <v>342</v>
      </c>
      <c r="R177" s="101">
        <v>39959</v>
      </c>
      <c r="S177" s="99" t="s">
        <v>356</v>
      </c>
      <c r="T177" s="26" t="s">
        <v>342</v>
      </c>
      <c r="U177" s="32">
        <v>2904</v>
      </c>
      <c r="V177" s="33">
        <v>67.71559450308702</v>
      </c>
      <c r="W177" s="59">
        <f t="shared" si="9"/>
        <v>80.58155745867354</v>
      </c>
      <c r="X177" s="63">
        <f>W177</f>
        <v>80.58155745867354</v>
      </c>
    </row>
    <row r="178" spans="1:24" s="3" customFormat="1" ht="21.75" customHeight="1">
      <c r="A178" s="86">
        <v>6197647</v>
      </c>
      <c r="B178" s="87">
        <v>35546026</v>
      </c>
      <c r="C178" s="88" t="s">
        <v>1719</v>
      </c>
      <c r="D178" s="88" t="s">
        <v>1728</v>
      </c>
      <c r="E178" s="88" t="s">
        <v>1729</v>
      </c>
      <c r="F178" s="89">
        <v>5376</v>
      </c>
      <c r="G178" s="27" t="s">
        <v>841</v>
      </c>
      <c r="H178" s="28" t="s">
        <v>842</v>
      </c>
      <c r="I178" s="28" t="s">
        <v>843</v>
      </c>
      <c r="J178" s="29"/>
      <c r="K178" s="29"/>
      <c r="L178" s="26" t="s">
        <v>342</v>
      </c>
      <c r="M178" s="30">
        <v>5835.6</v>
      </c>
      <c r="N178" s="31">
        <f t="shared" si="7"/>
        <v>193.7064329814778</v>
      </c>
      <c r="O178" s="50">
        <f t="shared" si="8"/>
        <v>230.51065524795857</v>
      </c>
      <c r="P178" s="26" t="s">
        <v>180</v>
      </c>
      <c r="Q178" s="99" t="s">
        <v>342</v>
      </c>
      <c r="R178" s="99"/>
      <c r="S178" s="99" t="s">
        <v>360</v>
      </c>
      <c r="T178" s="26" t="s">
        <v>342</v>
      </c>
      <c r="U178" s="32">
        <v>5271</v>
      </c>
      <c r="V178" s="33">
        <v>127.97251543517231</v>
      </c>
      <c r="W178" s="59">
        <f t="shared" si="9"/>
        <v>152.28729336785506</v>
      </c>
      <c r="X178" s="63">
        <f>W178</f>
        <v>152.28729336785506</v>
      </c>
    </row>
    <row r="179" spans="1:24" s="3" customFormat="1" ht="21.75" customHeight="1">
      <c r="A179" s="86">
        <v>6198081</v>
      </c>
      <c r="B179" s="87">
        <v>35546484</v>
      </c>
      <c r="C179" s="88" t="s">
        <v>1640</v>
      </c>
      <c r="D179" s="88" t="s">
        <v>1865</v>
      </c>
      <c r="E179" s="88" t="s">
        <v>1866</v>
      </c>
      <c r="F179" s="89">
        <v>5564</v>
      </c>
      <c r="G179" s="27" t="s">
        <v>844</v>
      </c>
      <c r="H179" s="28" t="s">
        <v>845</v>
      </c>
      <c r="I179" s="28" t="s">
        <v>846</v>
      </c>
      <c r="J179" s="29"/>
      <c r="K179" s="29" t="s">
        <v>1439</v>
      </c>
      <c r="L179" s="26" t="s">
        <v>342</v>
      </c>
      <c r="M179" s="30">
        <v>3769.2</v>
      </c>
      <c r="N179" s="31">
        <f t="shared" si="7"/>
        <v>125.11451902011551</v>
      </c>
      <c r="O179" s="50">
        <f t="shared" si="8"/>
        <v>148.88627763393745</v>
      </c>
      <c r="P179" s="26" t="s">
        <v>180</v>
      </c>
      <c r="Q179" s="99" t="s">
        <v>344</v>
      </c>
      <c r="R179" s="99"/>
      <c r="S179" s="100"/>
      <c r="T179" s="26" t="s">
        <v>342</v>
      </c>
      <c r="U179" s="32">
        <v>2884</v>
      </c>
      <c r="V179" s="33">
        <v>69.87983801367587</v>
      </c>
      <c r="W179" s="59">
        <f t="shared" si="9"/>
        <v>83.15700723627428</v>
      </c>
      <c r="X179" s="63">
        <f>O179+W179</f>
        <v>232.04328487021172</v>
      </c>
    </row>
    <row r="180" spans="1:24" s="3" customFormat="1" ht="21.75" customHeight="1">
      <c r="A180" s="86">
        <v>6198072</v>
      </c>
      <c r="B180" s="87">
        <v>31816681</v>
      </c>
      <c r="C180" s="88" t="s">
        <v>1691</v>
      </c>
      <c r="D180" s="88" t="s">
        <v>1692</v>
      </c>
      <c r="E180" s="88" t="s">
        <v>1693</v>
      </c>
      <c r="F180" s="89">
        <v>90001</v>
      </c>
      <c r="G180" s="27" t="s">
        <v>847</v>
      </c>
      <c r="H180" s="28" t="s">
        <v>848</v>
      </c>
      <c r="I180" s="28" t="s">
        <v>849</v>
      </c>
      <c r="J180" s="29"/>
      <c r="K180" s="29"/>
      <c r="L180" s="26" t="s">
        <v>342</v>
      </c>
      <c r="M180" s="30">
        <v>8262.8</v>
      </c>
      <c r="N180" s="31">
        <f t="shared" si="7"/>
        <v>274.2747128726017</v>
      </c>
      <c r="O180" s="50">
        <f t="shared" si="8"/>
        <v>326.386908318396</v>
      </c>
      <c r="P180" s="26" t="s">
        <v>180</v>
      </c>
      <c r="Q180" s="99" t="s">
        <v>342</v>
      </c>
      <c r="R180" s="101">
        <v>39891</v>
      </c>
      <c r="S180" s="99" t="s">
        <v>356</v>
      </c>
      <c r="T180" s="26" t="s">
        <v>342</v>
      </c>
      <c r="U180" s="32">
        <v>6484</v>
      </c>
      <c r="V180" s="33">
        <v>163.56635464382924</v>
      </c>
      <c r="W180" s="59">
        <f t="shared" si="9"/>
        <v>194.6439620261568</v>
      </c>
      <c r="X180" s="63">
        <f>W180</f>
        <v>194.6439620261568</v>
      </c>
    </row>
    <row r="181" spans="1:24" s="3" customFormat="1" ht="21.75" customHeight="1">
      <c r="A181" s="86">
        <v>6197846</v>
      </c>
      <c r="B181" s="87">
        <v>36062219</v>
      </c>
      <c r="C181" s="88" t="s">
        <v>1658</v>
      </c>
      <c r="D181" s="88" t="s">
        <v>1987</v>
      </c>
      <c r="E181" s="88" t="s">
        <v>1693</v>
      </c>
      <c r="F181" s="89">
        <v>90001</v>
      </c>
      <c r="G181" s="27" t="s">
        <v>850</v>
      </c>
      <c r="H181" s="28" t="s">
        <v>851</v>
      </c>
      <c r="I181" s="28" t="s">
        <v>852</v>
      </c>
      <c r="J181" s="29"/>
      <c r="K181" s="29"/>
      <c r="L181" s="26" t="s">
        <v>342</v>
      </c>
      <c r="M181" s="30">
        <v>2744.8</v>
      </c>
      <c r="N181" s="31">
        <f t="shared" si="7"/>
        <v>91.11066852552612</v>
      </c>
      <c r="O181" s="50">
        <f t="shared" si="8"/>
        <v>108.42169554537608</v>
      </c>
      <c r="P181" s="26" t="s">
        <v>180</v>
      </c>
      <c r="Q181" s="99" t="s">
        <v>344</v>
      </c>
      <c r="R181" s="99"/>
      <c r="S181" s="100"/>
      <c r="T181" s="26" t="s">
        <v>342</v>
      </c>
      <c r="U181" s="32">
        <v>2520</v>
      </c>
      <c r="V181" s="33">
        <v>62.13901613224457</v>
      </c>
      <c r="W181" s="59">
        <f t="shared" si="9"/>
        <v>73.94542919737104</v>
      </c>
      <c r="X181" s="63">
        <f>O181+W181</f>
        <v>182.36712474274714</v>
      </c>
    </row>
    <row r="182" spans="1:24" s="3" customFormat="1" ht="21.75" customHeight="1">
      <c r="A182" s="86">
        <v>6197717</v>
      </c>
      <c r="B182" s="87">
        <v>37861280</v>
      </c>
      <c r="C182" s="88" t="s">
        <v>1640</v>
      </c>
      <c r="D182" s="88" t="s">
        <v>1349</v>
      </c>
      <c r="E182" s="88" t="s">
        <v>1350</v>
      </c>
      <c r="F182" s="89">
        <v>95115</v>
      </c>
      <c r="G182" s="27" t="s">
        <v>853</v>
      </c>
      <c r="H182" s="28" t="s">
        <v>854</v>
      </c>
      <c r="I182" s="28" t="s">
        <v>855</v>
      </c>
      <c r="J182" s="29" t="s">
        <v>1432</v>
      </c>
      <c r="K182" s="29" t="s">
        <v>1432</v>
      </c>
      <c r="L182" s="26" t="s">
        <v>342</v>
      </c>
      <c r="M182" s="30">
        <v>1825.4</v>
      </c>
      <c r="N182" s="31">
        <f t="shared" si="7"/>
        <v>60.59217951271327</v>
      </c>
      <c r="O182" s="50">
        <f t="shared" si="8"/>
        <v>72.10469362012878</v>
      </c>
      <c r="P182" s="26" t="s">
        <v>180</v>
      </c>
      <c r="Q182" s="99" t="s">
        <v>344</v>
      </c>
      <c r="R182" s="99"/>
      <c r="S182" s="100"/>
      <c r="T182" s="26" t="s">
        <v>342</v>
      </c>
      <c r="U182" s="32">
        <v>1740</v>
      </c>
      <c r="V182" s="33">
        <v>44.971121290579575</v>
      </c>
      <c r="W182" s="59">
        <f t="shared" si="9"/>
        <v>53.51563433578969</v>
      </c>
      <c r="X182" s="63">
        <f>O182+W182</f>
        <v>125.62032795591847</v>
      </c>
    </row>
    <row r="183" spans="1:24" s="3" customFormat="1" ht="21.75" customHeight="1">
      <c r="A183" s="86">
        <v>6197964</v>
      </c>
      <c r="B183" s="87">
        <v>37810359</v>
      </c>
      <c r="C183" s="88" t="s">
        <v>1733</v>
      </c>
      <c r="D183" s="88" t="s">
        <v>1734</v>
      </c>
      <c r="E183" s="88" t="s">
        <v>1735</v>
      </c>
      <c r="F183" s="89">
        <v>2963</v>
      </c>
      <c r="G183" s="27"/>
      <c r="H183" s="28" t="s">
        <v>856</v>
      </c>
      <c r="I183" s="28" t="s">
        <v>857</v>
      </c>
      <c r="J183" s="29"/>
      <c r="K183" s="29"/>
      <c r="L183" s="26" t="s">
        <v>342</v>
      </c>
      <c r="M183" s="30">
        <v>5667.2</v>
      </c>
      <c r="N183" s="31">
        <f t="shared" si="7"/>
        <v>188.1165770430857</v>
      </c>
      <c r="O183" s="50">
        <f t="shared" si="8"/>
        <v>223.85872668127197</v>
      </c>
      <c r="P183" s="26" t="s">
        <v>180</v>
      </c>
      <c r="Q183" s="99" t="s">
        <v>342</v>
      </c>
      <c r="R183" s="99"/>
      <c r="S183" s="99" t="s">
        <v>360</v>
      </c>
      <c r="T183" s="26" t="s">
        <v>342</v>
      </c>
      <c r="U183" s="32">
        <v>4644</v>
      </c>
      <c r="V183" s="33">
        <v>107.90679147580161</v>
      </c>
      <c r="W183" s="59">
        <f t="shared" si="9"/>
        <v>128.40908185620393</v>
      </c>
      <c r="X183" s="63">
        <f>W183</f>
        <v>128.40908185620393</v>
      </c>
    </row>
    <row r="184" spans="1:24" s="3" customFormat="1" ht="21.75" customHeight="1">
      <c r="A184" s="86">
        <v>6197758</v>
      </c>
      <c r="B184" s="87">
        <v>313637</v>
      </c>
      <c r="C184" s="88" t="s">
        <v>1719</v>
      </c>
      <c r="D184" s="88" t="s">
        <v>310</v>
      </c>
      <c r="E184" s="88" t="s">
        <v>311</v>
      </c>
      <c r="F184" s="89">
        <v>97644</v>
      </c>
      <c r="G184" s="27" t="s">
        <v>858</v>
      </c>
      <c r="H184" s="28" t="s">
        <v>859</v>
      </c>
      <c r="I184" s="28" t="s">
        <v>860</v>
      </c>
      <c r="J184" s="29"/>
      <c r="K184" s="29"/>
      <c r="L184" s="26" t="s">
        <v>342</v>
      </c>
      <c r="M184" s="30">
        <v>514</v>
      </c>
      <c r="N184" s="31">
        <f t="shared" si="7"/>
        <v>17.061674301268006</v>
      </c>
      <c r="O184" s="50">
        <f t="shared" si="8"/>
        <v>20.303392418508928</v>
      </c>
      <c r="P184" s="26" t="s">
        <v>180</v>
      </c>
      <c r="Q184" s="99" t="s">
        <v>344</v>
      </c>
      <c r="R184" s="99"/>
      <c r="S184" s="100"/>
      <c r="T184" s="26" t="s">
        <v>344</v>
      </c>
      <c r="U184" s="32">
        <v>0</v>
      </c>
      <c r="V184" s="33">
        <v>0</v>
      </c>
      <c r="W184" s="59">
        <f t="shared" si="9"/>
        <v>0</v>
      </c>
      <c r="X184" s="63">
        <f>O184+W184</f>
        <v>20.303392418508928</v>
      </c>
    </row>
    <row r="185" spans="1:24" s="3" customFormat="1" ht="21.75" customHeight="1">
      <c r="A185" s="86">
        <v>6197709</v>
      </c>
      <c r="B185" s="87">
        <v>35546751</v>
      </c>
      <c r="C185" s="88" t="s">
        <v>1597</v>
      </c>
      <c r="D185" s="88" t="s">
        <v>1675</v>
      </c>
      <c r="E185" s="88" t="s">
        <v>1676</v>
      </c>
      <c r="F185" s="89">
        <v>5333</v>
      </c>
      <c r="G185" s="27" t="s">
        <v>861</v>
      </c>
      <c r="H185" s="28" t="s">
        <v>862</v>
      </c>
      <c r="I185" s="28" t="s">
        <v>863</v>
      </c>
      <c r="J185" s="29"/>
      <c r="K185" s="29"/>
      <c r="L185" s="26" t="s">
        <v>342</v>
      </c>
      <c r="M185" s="30">
        <v>14120.8</v>
      </c>
      <c r="N185" s="31">
        <f t="shared" si="7"/>
        <v>468.7246896368585</v>
      </c>
      <c r="O185" s="50">
        <f t="shared" si="8"/>
        <v>557.7823806678616</v>
      </c>
      <c r="P185" s="26" t="s">
        <v>180</v>
      </c>
      <c r="Q185" s="99" t="s">
        <v>342</v>
      </c>
      <c r="R185" s="99"/>
      <c r="S185" s="99" t="s">
        <v>360</v>
      </c>
      <c r="T185" s="26" t="s">
        <v>342</v>
      </c>
      <c r="U185" s="32">
        <v>21660</v>
      </c>
      <c r="V185" s="33">
        <v>547.0225054769965</v>
      </c>
      <c r="W185" s="59">
        <f t="shared" si="9"/>
        <v>650.9567815176257</v>
      </c>
      <c r="X185" s="63">
        <f>W185</f>
        <v>650.9567815176257</v>
      </c>
    </row>
    <row r="186" spans="1:24" s="3" customFormat="1" ht="21.75" customHeight="1">
      <c r="A186" s="86">
        <v>6197939</v>
      </c>
      <c r="B186" s="87">
        <v>37810294</v>
      </c>
      <c r="C186" s="88" t="s">
        <v>1640</v>
      </c>
      <c r="D186" s="88" t="s">
        <v>1649</v>
      </c>
      <c r="E186" s="88" t="s">
        <v>1650</v>
      </c>
      <c r="F186" s="89" t="s">
        <v>1651</v>
      </c>
      <c r="G186" s="27" t="s">
        <v>864</v>
      </c>
      <c r="H186" s="28" t="s">
        <v>865</v>
      </c>
      <c r="I186" s="28" t="s">
        <v>866</v>
      </c>
      <c r="J186" s="29"/>
      <c r="K186" s="29"/>
      <c r="L186" s="26" t="s">
        <v>342</v>
      </c>
      <c r="M186" s="30">
        <v>2954.2</v>
      </c>
      <c r="N186" s="31">
        <f t="shared" si="7"/>
        <v>98.06147513775475</v>
      </c>
      <c r="O186" s="50">
        <f t="shared" si="8"/>
        <v>116.69315541392815</v>
      </c>
      <c r="P186" s="26" t="s">
        <v>180</v>
      </c>
      <c r="Q186" s="99" t="s">
        <v>342</v>
      </c>
      <c r="R186" s="101">
        <v>39749</v>
      </c>
      <c r="S186" s="99" t="s">
        <v>356</v>
      </c>
      <c r="T186" s="26" t="s">
        <v>344</v>
      </c>
      <c r="U186" s="32">
        <v>0</v>
      </c>
      <c r="V186" s="33">
        <v>0</v>
      </c>
      <c r="W186" s="59">
        <f t="shared" si="9"/>
        <v>0</v>
      </c>
      <c r="X186" s="108">
        <v>0</v>
      </c>
    </row>
    <row r="187" spans="1:24" s="3" customFormat="1" ht="21.75" customHeight="1">
      <c r="A187" s="86">
        <v>6197969</v>
      </c>
      <c r="B187" s="87">
        <v>37810286</v>
      </c>
      <c r="C187" s="88" t="s">
        <v>1615</v>
      </c>
      <c r="D187" s="88" t="s">
        <v>1652</v>
      </c>
      <c r="E187" s="88" t="s">
        <v>1650</v>
      </c>
      <c r="F187" s="89">
        <v>2901</v>
      </c>
      <c r="G187" s="27"/>
      <c r="H187" s="28" t="s">
        <v>867</v>
      </c>
      <c r="I187" s="28" t="s">
        <v>868</v>
      </c>
      <c r="J187" s="29"/>
      <c r="K187" s="29"/>
      <c r="L187" s="26" t="s">
        <v>342</v>
      </c>
      <c r="M187" s="30">
        <v>1680</v>
      </c>
      <c r="N187" s="31">
        <f t="shared" si="7"/>
        <v>55.765783708424614</v>
      </c>
      <c r="O187" s="50">
        <f t="shared" si="8"/>
        <v>66.36128261302528</v>
      </c>
      <c r="P187" s="26" t="s">
        <v>180</v>
      </c>
      <c r="Q187" s="99" t="s">
        <v>342</v>
      </c>
      <c r="R187" s="101">
        <v>39745</v>
      </c>
      <c r="S187" s="99" t="s">
        <v>356</v>
      </c>
      <c r="T187" s="26" t="s">
        <v>342</v>
      </c>
      <c r="U187" s="32">
        <v>3480</v>
      </c>
      <c r="V187" s="33">
        <v>80.86038637721566</v>
      </c>
      <c r="W187" s="59">
        <f t="shared" si="9"/>
        <v>96.22385978888663</v>
      </c>
      <c r="X187" s="63">
        <f>W187</f>
        <v>96.22385978888663</v>
      </c>
    </row>
    <row r="188" spans="1:24" s="3" customFormat="1" ht="21.75" customHeight="1">
      <c r="A188" s="86">
        <v>6197649</v>
      </c>
      <c r="B188" s="87">
        <v>37828979</v>
      </c>
      <c r="C188" s="88" t="s">
        <v>1597</v>
      </c>
      <c r="D188" s="88" t="s">
        <v>80</v>
      </c>
      <c r="E188" s="88" t="s">
        <v>81</v>
      </c>
      <c r="F188" s="89">
        <v>97697</v>
      </c>
      <c r="G188" s="27" t="s">
        <v>869</v>
      </c>
      <c r="H188" s="28" t="s">
        <v>870</v>
      </c>
      <c r="I188" s="28" t="s">
        <v>871</v>
      </c>
      <c r="J188" s="29"/>
      <c r="K188" s="29"/>
      <c r="L188" s="26" t="s">
        <v>342</v>
      </c>
      <c r="M188" s="30">
        <v>2298.8</v>
      </c>
      <c r="N188" s="31">
        <f t="shared" si="7"/>
        <v>76.30618070769435</v>
      </c>
      <c r="O188" s="50">
        <f t="shared" si="8"/>
        <v>90.80435504215627</v>
      </c>
      <c r="P188" s="26" t="s">
        <v>180</v>
      </c>
      <c r="Q188" s="99" t="s">
        <v>344</v>
      </c>
      <c r="R188" s="99"/>
      <c r="S188" s="100"/>
      <c r="T188" s="26" t="s">
        <v>344</v>
      </c>
      <c r="U188" s="32">
        <v>0</v>
      </c>
      <c r="V188" s="33">
        <v>0</v>
      </c>
      <c r="W188" s="59">
        <f t="shared" si="9"/>
        <v>0</v>
      </c>
      <c r="X188" s="63">
        <f>O188+W188</f>
        <v>90.80435504215627</v>
      </c>
    </row>
    <row r="189" spans="1:24" s="3" customFormat="1" ht="21.75" customHeight="1">
      <c r="A189" s="86">
        <v>6197529</v>
      </c>
      <c r="B189" s="87">
        <v>42114985</v>
      </c>
      <c r="C189" s="88" t="s">
        <v>1668</v>
      </c>
      <c r="D189" s="88" t="s">
        <v>1669</v>
      </c>
      <c r="E189" s="88" t="s">
        <v>1670</v>
      </c>
      <c r="F189" s="89">
        <v>94901</v>
      </c>
      <c r="G189" s="27" t="s">
        <v>872</v>
      </c>
      <c r="H189" s="28" t="s">
        <v>873</v>
      </c>
      <c r="I189" s="28" t="s">
        <v>874</v>
      </c>
      <c r="J189" s="29"/>
      <c r="K189" s="29"/>
      <c r="L189" s="26" t="s">
        <v>342</v>
      </c>
      <c r="M189" s="30">
        <v>3774.8</v>
      </c>
      <c r="N189" s="31">
        <f t="shared" si="7"/>
        <v>125.30040496581026</v>
      </c>
      <c r="O189" s="50">
        <f t="shared" si="8"/>
        <v>149.1074819093142</v>
      </c>
      <c r="P189" s="26" t="s">
        <v>180</v>
      </c>
      <c r="Q189" s="99" t="s">
        <v>342</v>
      </c>
      <c r="R189" s="101">
        <v>39755</v>
      </c>
      <c r="S189" s="99" t="s">
        <v>356</v>
      </c>
      <c r="T189" s="26" t="s">
        <v>342</v>
      </c>
      <c r="U189" s="32">
        <v>1548</v>
      </c>
      <c r="V189" s="33">
        <v>35.96893049193387</v>
      </c>
      <c r="W189" s="59">
        <f t="shared" si="9"/>
        <v>42.8030272854013</v>
      </c>
      <c r="X189" s="63">
        <f>W189</f>
        <v>42.8030272854013</v>
      </c>
    </row>
    <row r="190" spans="1:24" s="3" customFormat="1" ht="21.75" customHeight="1">
      <c r="A190" s="86">
        <v>6197794</v>
      </c>
      <c r="B190" s="87">
        <v>596876</v>
      </c>
      <c r="C190" s="88" t="s">
        <v>1338</v>
      </c>
      <c r="D190" s="88" t="s">
        <v>1339</v>
      </c>
      <c r="E190" s="88" t="s">
        <v>1670</v>
      </c>
      <c r="F190" s="89">
        <v>94901</v>
      </c>
      <c r="G190" s="27" t="s">
        <v>875</v>
      </c>
      <c r="H190" s="28" t="s">
        <v>876</v>
      </c>
      <c r="I190" s="28" t="s">
        <v>877</v>
      </c>
      <c r="J190" s="29"/>
      <c r="K190" s="29"/>
      <c r="L190" s="26" t="s">
        <v>342</v>
      </c>
      <c r="M190" s="30">
        <v>1838</v>
      </c>
      <c r="N190" s="31">
        <f aca="true" t="shared" si="10" ref="N190:N252">M190/30.126</f>
        <v>61.010422890526456</v>
      </c>
      <c r="O190" s="50">
        <f aca="true" t="shared" si="11" ref="O190:O252">N190*1.19</f>
        <v>72.60240323972648</v>
      </c>
      <c r="P190" s="26" t="s">
        <v>180</v>
      </c>
      <c r="Q190" s="99" t="s">
        <v>344</v>
      </c>
      <c r="R190" s="99"/>
      <c r="S190" s="100"/>
      <c r="T190" s="26" t="s">
        <v>342</v>
      </c>
      <c r="U190" s="32">
        <v>1308</v>
      </c>
      <c r="V190" s="33">
        <v>31.109340768771165</v>
      </c>
      <c r="W190" s="59">
        <f t="shared" si="9"/>
        <v>37.020115514837684</v>
      </c>
      <c r="X190" s="63">
        <f>O190+W190</f>
        <v>109.62251875456417</v>
      </c>
    </row>
    <row r="191" spans="1:24" s="3" customFormat="1" ht="21.75" customHeight="1">
      <c r="A191" s="86">
        <v>6197415</v>
      </c>
      <c r="B191" s="87">
        <v>37965859</v>
      </c>
      <c r="C191" s="88" t="s">
        <v>1774</v>
      </c>
      <c r="D191" s="88" t="s">
        <v>271</v>
      </c>
      <c r="E191" s="88" t="s">
        <v>1670</v>
      </c>
      <c r="F191" s="89">
        <v>94901</v>
      </c>
      <c r="G191" s="27"/>
      <c r="H191" s="28" t="s">
        <v>878</v>
      </c>
      <c r="I191" s="28" t="s">
        <v>879</v>
      </c>
      <c r="J191" s="29"/>
      <c r="K191" s="29"/>
      <c r="L191" s="26" t="s">
        <v>342</v>
      </c>
      <c r="M191" s="30">
        <v>840</v>
      </c>
      <c r="N191" s="31">
        <f t="shared" si="10"/>
        <v>27.882891854212307</v>
      </c>
      <c r="O191" s="50">
        <f t="shared" si="11"/>
        <v>33.18064130651264</v>
      </c>
      <c r="P191" s="26" t="s">
        <v>180</v>
      </c>
      <c r="Q191" s="99" t="s">
        <v>344</v>
      </c>
      <c r="R191" s="99"/>
      <c r="S191" s="100"/>
      <c r="T191" s="26" t="s">
        <v>344</v>
      </c>
      <c r="U191" s="32">
        <v>0</v>
      </c>
      <c r="V191" s="33">
        <v>0</v>
      </c>
      <c r="W191" s="59">
        <f aca="true" t="shared" si="12" ref="W191:W253">V191*1.19</f>
        <v>0</v>
      </c>
      <c r="X191" s="63">
        <f>O191+W191</f>
        <v>33.18064130651264</v>
      </c>
    </row>
    <row r="192" spans="1:24" s="3" customFormat="1" ht="21.75" customHeight="1">
      <c r="A192" s="86">
        <v>6198001</v>
      </c>
      <c r="B192" s="87">
        <v>17050073</v>
      </c>
      <c r="C192" s="88" t="s">
        <v>277</v>
      </c>
      <c r="D192" s="88" t="s">
        <v>278</v>
      </c>
      <c r="E192" s="88" t="s">
        <v>1670</v>
      </c>
      <c r="F192" s="87" t="s">
        <v>279</v>
      </c>
      <c r="G192" s="27" t="s">
        <v>880</v>
      </c>
      <c r="H192" s="28" t="s">
        <v>881</v>
      </c>
      <c r="I192" s="28" t="s">
        <v>882</v>
      </c>
      <c r="J192" s="29"/>
      <c r="K192" s="29"/>
      <c r="L192" s="26" t="s">
        <v>342</v>
      </c>
      <c r="M192" s="30">
        <v>789.6</v>
      </c>
      <c r="N192" s="31">
        <f t="shared" si="10"/>
        <v>26.20991834295957</v>
      </c>
      <c r="O192" s="50">
        <f t="shared" si="11"/>
        <v>31.189802828121884</v>
      </c>
      <c r="P192" s="26" t="s">
        <v>180</v>
      </c>
      <c r="Q192" s="99" t="s">
        <v>344</v>
      </c>
      <c r="R192" s="99"/>
      <c r="S192" s="100"/>
      <c r="T192" s="26" t="s">
        <v>344</v>
      </c>
      <c r="U192" s="32">
        <v>0</v>
      </c>
      <c r="V192" s="33">
        <v>0</v>
      </c>
      <c r="W192" s="59">
        <f t="shared" si="12"/>
        <v>0</v>
      </c>
      <c r="X192" s="63">
        <f>O192+W192</f>
        <v>31.189802828121884</v>
      </c>
    </row>
    <row r="193" spans="1:24" s="3" customFormat="1" ht="21.75" customHeight="1">
      <c r="A193" s="86">
        <v>6197458</v>
      </c>
      <c r="B193" s="87">
        <v>37810120</v>
      </c>
      <c r="C193" s="88" t="s">
        <v>351</v>
      </c>
      <c r="D193" s="88" t="s">
        <v>1944</v>
      </c>
      <c r="E193" s="88" t="s">
        <v>1945</v>
      </c>
      <c r="F193" s="89">
        <v>2743</v>
      </c>
      <c r="G193" s="27"/>
      <c r="H193" s="28" t="s">
        <v>883</v>
      </c>
      <c r="I193" s="28" t="s">
        <v>884</v>
      </c>
      <c r="J193" s="29"/>
      <c r="K193" s="34"/>
      <c r="L193" s="26" t="s">
        <v>342</v>
      </c>
      <c r="M193" s="30">
        <v>3134.4</v>
      </c>
      <c r="N193" s="31">
        <f t="shared" si="10"/>
        <v>104.04301931886079</v>
      </c>
      <c r="O193" s="50">
        <f t="shared" si="11"/>
        <v>123.81119298944434</v>
      </c>
      <c r="P193" s="26" t="s">
        <v>180</v>
      </c>
      <c r="Q193" s="99" t="s">
        <v>344</v>
      </c>
      <c r="R193" s="99"/>
      <c r="S193" s="100"/>
      <c r="T193" s="26" t="s">
        <v>344</v>
      </c>
      <c r="U193" s="32">
        <v>0</v>
      </c>
      <c r="V193" s="33">
        <v>0</v>
      </c>
      <c r="W193" s="59">
        <f t="shared" si="12"/>
        <v>0</v>
      </c>
      <c r="X193" s="63">
        <f>O193+W193</f>
        <v>123.81119298944434</v>
      </c>
    </row>
    <row r="194" spans="1:24" s="3" customFormat="1" ht="21.75" customHeight="1">
      <c r="A194" s="86">
        <v>6197458</v>
      </c>
      <c r="B194" s="87">
        <v>37810120</v>
      </c>
      <c r="C194" s="88" t="s">
        <v>1597</v>
      </c>
      <c r="D194" s="88" t="s">
        <v>1944</v>
      </c>
      <c r="E194" s="88" t="s">
        <v>1945</v>
      </c>
      <c r="F194" s="89">
        <v>2743</v>
      </c>
      <c r="G194" s="27"/>
      <c r="H194" s="28" t="s">
        <v>883</v>
      </c>
      <c r="I194" s="28" t="s">
        <v>884</v>
      </c>
      <c r="J194" s="29"/>
      <c r="K194" s="34"/>
      <c r="L194" s="26" t="s">
        <v>342</v>
      </c>
      <c r="M194" s="30">
        <v>1075.2</v>
      </c>
      <c r="N194" s="31">
        <f t="shared" si="10"/>
        <v>35.69010157339176</v>
      </c>
      <c r="O194" s="50">
        <f t="shared" si="11"/>
        <v>42.47122087233619</v>
      </c>
      <c r="P194" s="26" t="s">
        <v>180</v>
      </c>
      <c r="Q194" s="99" t="s">
        <v>344</v>
      </c>
      <c r="R194" s="99"/>
      <c r="S194" s="100"/>
      <c r="T194" s="26" t="s">
        <v>344</v>
      </c>
      <c r="U194" s="32">
        <v>0</v>
      </c>
      <c r="V194" s="33">
        <v>0</v>
      </c>
      <c r="W194" s="59">
        <f t="shared" si="12"/>
        <v>0</v>
      </c>
      <c r="X194" s="63">
        <f>O194+W194</f>
        <v>42.47122087233619</v>
      </c>
    </row>
    <row r="195" spans="1:24" s="3" customFormat="1" ht="21.75" customHeight="1">
      <c r="A195" s="86">
        <v>6197517</v>
      </c>
      <c r="B195" s="87">
        <v>710064446</v>
      </c>
      <c r="C195" s="88" t="s">
        <v>1640</v>
      </c>
      <c r="D195" s="88" t="s">
        <v>1593</v>
      </c>
      <c r="E195" s="88" t="s">
        <v>1594</v>
      </c>
      <c r="F195" s="89" t="s">
        <v>1595</v>
      </c>
      <c r="G195" s="27" t="s">
        <v>885</v>
      </c>
      <c r="H195" s="28" t="s">
        <v>886</v>
      </c>
      <c r="I195" s="28" t="s">
        <v>887</v>
      </c>
      <c r="J195" s="29"/>
      <c r="K195" s="29"/>
      <c r="L195" s="26" t="s">
        <v>342</v>
      </c>
      <c r="M195" s="30">
        <v>1623.2</v>
      </c>
      <c r="N195" s="31">
        <f t="shared" si="10"/>
        <v>53.88036911637788</v>
      </c>
      <c r="O195" s="50">
        <f t="shared" si="11"/>
        <v>64.11763924848967</v>
      </c>
      <c r="P195" s="26" t="s">
        <v>180</v>
      </c>
      <c r="Q195" s="99" t="s">
        <v>342</v>
      </c>
      <c r="R195" s="101">
        <v>39707</v>
      </c>
      <c r="S195" s="99" t="s">
        <v>356</v>
      </c>
      <c r="T195" s="26" t="s">
        <v>342</v>
      </c>
      <c r="U195" s="32">
        <v>1440</v>
      </c>
      <c r="V195" s="33">
        <v>34.65445130452101</v>
      </c>
      <c r="W195" s="59">
        <f t="shared" si="12"/>
        <v>41.23879705238</v>
      </c>
      <c r="X195" s="63">
        <f>W195</f>
        <v>41.23879705238</v>
      </c>
    </row>
    <row r="196" spans="1:24" s="3" customFormat="1" ht="21.75" customHeight="1">
      <c r="A196" s="86">
        <v>6197957</v>
      </c>
      <c r="B196" s="87">
        <v>324315</v>
      </c>
      <c r="C196" s="88" t="s">
        <v>1600</v>
      </c>
      <c r="D196" s="88" t="s">
        <v>74</v>
      </c>
      <c r="E196" s="88" t="s">
        <v>75</v>
      </c>
      <c r="F196" s="89">
        <v>4473</v>
      </c>
      <c r="G196" s="27" t="s">
        <v>888</v>
      </c>
      <c r="H196" s="28" t="s">
        <v>889</v>
      </c>
      <c r="I196" s="28" t="s">
        <v>890</v>
      </c>
      <c r="J196" s="29"/>
      <c r="K196" s="29"/>
      <c r="L196" s="26" t="s">
        <v>342</v>
      </c>
      <c r="M196" s="30">
        <v>2357.6</v>
      </c>
      <c r="N196" s="31">
        <f t="shared" si="10"/>
        <v>78.2579831374892</v>
      </c>
      <c r="O196" s="50">
        <f t="shared" si="11"/>
        <v>93.12699993361215</v>
      </c>
      <c r="P196" s="26" t="s">
        <v>180</v>
      </c>
      <c r="Q196" s="99" t="s">
        <v>344</v>
      </c>
      <c r="R196" s="99"/>
      <c r="S196" s="100"/>
      <c r="T196" s="26" t="s">
        <v>344</v>
      </c>
      <c r="U196" s="32">
        <v>0</v>
      </c>
      <c r="V196" s="33">
        <v>0</v>
      </c>
      <c r="W196" s="59">
        <f t="shared" si="12"/>
        <v>0</v>
      </c>
      <c r="X196" s="63">
        <f>O196+W196</f>
        <v>93.12699993361215</v>
      </c>
    </row>
    <row r="197" spans="1:24" s="3" customFormat="1" ht="21.75" customHeight="1">
      <c r="A197" s="86">
        <v>6197586</v>
      </c>
      <c r="B197" s="87">
        <v>36125377</v>
      </c>
      <c r="C197" s="88" t="s">
        <v>1597</v>
      </c>
      <c r="D197" s="88" t="s">
        <v>1858</v>
      </c>
      <c r="E197" s="88" t="s">
        <v>1859</v>
      </c>
      <c r="F197" s="89">
        <v>91308</v>
      </c>
      <c r="G197" s="27" t="s">
        <v>891</v>
      </c>
      <c r="H197" s="28" t="s">
        <v>892</v>
      </c>
      <c r="I197" s="28" t="s">
        <v>893</v>
      </c>
      <c r="J197" s="29"/>
      <c r="K197" s="29"/>
      <c r="L197" s="26" t="s">
        <v>342</v>
      </c>
      <c r="M197" s="30">
        <v>3858</v>
      </c>
      <c r="N197" s="31">
        <f t="shared" si="10"/>
        <v>128.06213901613225</v>
      </c>
      <c r="O197" s="50">
        <f t="shared" si="11"/>
        <v>152.39394542919737</v>
      </c>
      <c r="P197" s="26" t="s">
        <v>180</v>
      </c>
      <c r="Q197" s="99" t="s">
        <v>344</v>
      </c>
      <c r="R197" s="99"/>
      <c r="S197" s="100"/>
      <c r="T197" s="26" t="s">
        <v>344</v>
      </c>
      <c r="U197" s="32">
        <v>0</v>
      </c>
      <c r="V197" s="33">
        <v>0</v>
      </c>
      <c r="W197" s="59">
        <f t="shared" si="12"/>
        <v>0</v>
      </c>
      <c r="X197" s="63">
        <f>O197+W197</f>
        <v>152.39394542919737</v>
      </c>
    </row>
    <row r="198" spans="1:24" s="3" customFormat="1" ht="21.75" customHeight="1">
      <c r="A198" s="86">
        <v>6197703</v>
      </c>
      <c r="B198" s="87">
        <v>34058931</v>
      </c>
      <c r="C198" s="88" t="s">
        <v>1815</v>
      </c>
      <c r="D198" s="88" t="s">
        <v>208</v>
      </c>
      <c r="E198" s="88" t="s">
        <v>209</v>
      </c>
      <c r="F198" s="89">
        <v>97271</v>
      </c>
      <c r="G198" s="27" t="s">
        <v>894</v>
      </c>
      <c r="H198" s="28" t="s">
        <v>895</v>
      </c>
      <c r="I198" s="28" t="s">
        <v>896</v>
      </c>
      <c r="J198" s="29" t="s">
        <v>1456</v>
      </c>
      <c r="K198" s="29" t="s">
        <v>1456</v>
      </c>
      <c r="L198" s="26" t="s">
        <v>342</v>
      </c>
      <c r="M198" s="30">
        <v>1184</v>
      </c>
      <c r="N198" s="31">
        <f t="shared" si="10"/>
        <v>39.30159994688973</v>
      </c>
      <c r="O198" s="50">
        <f t="shared" si="11"/>
        <v>46.76890393679878</v>
      </c>
      <c r="P198" s="26" t="s">
        <v>180</v>
      </c>
      <c r="Q198" s="99" t="s">
        <v>344</v>
      </c>
      <c r="R198" s="99"/>
      <c r="S198" s="100"/>
      <c r="T198" s="26" t="s">
        <v>342</v>
      </c>
      <c r="U198" s="32">
        <v>2492</v>
      </c>
      <c r="V198" s="33">
        <v>60.29343424284671</v>
      </c>
      <c r="W198" s="59">
        <f t="shared" si="12"/>
        <v>71.74918674898758</v>
      </c>
      <c r="X198" s="63">
        <f aca="true" t="shared" si="13" ref="X198:X204">O198+W198</f>
        <v>118.51809068578636</v>
      </c>
    </row>
    <row r="199" spans="1:24" s="3" customFormat="1" ht="21.75" customHeight="1">
      <c r="A199" s="86">
        <v>6198005</v>
      </c>
      <c r="B199" s="87">
        <v>37865447</v>
      </c>
      <c r="C199" s="88" t="s">
        <v>1333</v>
      </c>
      <c r="D199" s="88" t="s">
        <v>1334</v>
      </c>
      <c r="E199" s="88" t="s">
        <v>1335</v>
      </c>
      <c r="F199" s="87" t="s">
        <v>1336</v>
      </c>
      <c r="G199" s="27" t="s">
        <v>897</v>
      </c>
      <c r="H199" s="28" t="s">
        <v>898</v>
      </c>
      <c r="I199" s="28" t="s">
        <v>899</v>
      </c>
      <c r="J199" s="29"/>
      <c r="K199" s="29"/>
      <c r="L199" s="26" t="s">
        <v>342</v>
      </c>
      <c r="M199" s="30">
        <v>1848</v>
      </c>
      <c r="N199" s="31">
        <f t="shared" si="10"/>
        <v>61.342362079267076</v>
      </c>
      <c r="O199" s="50">
        <f t="shared" si="11"/>
        <v>72.99741087432781</v>
      </c>
      <c r="P199" s="26" t="s">
        <v>180</v>
      </c>
      <c r="Q199" s="99" t="s">
        <v>344</v>
      </c>
      <c r="R199" s="99"/>
      <c r="S199" s="100"/>
      <c r="T199" s="26" t="s">
        <v>342</v>
      </c>
      <c r="U199" s="32">
        <v>3696</v>
      </c>
      <c r="V199" s="33">
        <v>85.87930691097387</v>
      </c>
      <c r="W199" s="59">
        <f t="shared" si="12"/>
        <v>102.1963752240589</v>
      </c>
      <c r="X199" s="63">
        <f t="shared" si="13"/>
        <v>175.1937860983867</v>
      </c>
    </row>
    <row r="200" spans="1:24" s="3" customFormat="1" ht="21.75" customHeight="1">
      <c r="A200" s="86">
        <v>6197640</v>
      </c>
      <c r="B200" s="87">
        <v>37860933</v>
      </c>
      <c r="C200" s="88" t="s">
        <v>1869</v>
      </c>
      <c r="D200" s="88" t="s">
        <v>1870</v>
      </c>
      <c r="E200" s="88" t="s">
        <v>1871</v>
      </c>
      <c r="F200" s="89">
        <v>94058</v>
      </c>
      <c r="G200" s="27" t="s">
        <v>900</v>
      </c>
      <c r="H200" s="28" t="s">
        <v>901</v>
      </c>
      <c r="I200" s="28" t="s">
        <v>902</v>
      </c>
      <c r="J200" s="29" t="s">
        <v>1462</v>
      </c>
      <c r="K200" s="29" t="s">
        <v>408</v>
      </c>
      <c r="L200" s="26" t="s">
        <v>342</v>
      </c>
      <c r="M200" s="30">
        <v>3720</v>
      </c>
      <c r="N200" s="31">
        <f t="shared" si="10"/>
        <v>123.48137821151164</v>
      </c>
      <c r="O200" s="50">
        <f t="shared" si="11"/>
        <v>146.94284007169884</v>
      </c>
      <c r="P200" s="26" t="s">
        <v>180</v>
      </c>
      <c r="Q200" s="99" t="s">
        <v>344</v>
      </c>
      <c r="R200" s="99"/>
      <c r="S200" s="100"/>
      <c r="T200" s="26" t="s">
        <v>342</v>
      </c>
      <c r="U200" s="32">
        <v>4284</v>
      </c>
      <c r="V200" s="33">
        <v>110.29675363473412</v>
      </c>
      <c r="W200" s="59">
        <f t="shared" si="12"/>
        <v>131.2531368253336</v>
      </c>
      <c r="X200" s="63">
        <f t="shared" si="13"/>
        <v>278.19597689703244</v>
      </c>
    </row>
    <row r="201" spans="1:24" s="3" customFormat="1" ht="21.75" customHeight="1">
      <c r="A201" s="86">
        <v>6198109</v>
      </c>
      <c r="B201" s="87">
        <v>893421</v>
      </c>
      <c r="C201" s="88" t="s">
        <v>1957</v>
      </c>
      <c r="D201" s="88" t="s">
        <v>1958</v>
      </c>
      <c r="E201" s="88" t="s">
        <v>1871</v>
      </c>
      <c r="F201" s="89">
        <v>94001</v>
      </c>
      <c r="G201" s="27"/>
      <c r="H201" s="28" t="s">
        <v>903</v>
      </c>
      <c r="I201" s="28" t="s">
        <v>904</v>
      </c>
      <c r="J201" s="29"/>
      <c r="K201" s="29"/>
      <c r="L201" s="26" t="s">
        <v>342</v>
      </c>
      <c r="M201" s="30">
        <v>2923.2</v>
      </c>
      <c r="N201" s="31">
        <f t="shared" si="10"/>
        <v>97.03246365265882</v>
      </c>
      <c r="O201" s="50">
        <f t="shared" si="11"/>
        <v>115.46863174666399</v>
      </c>
      <c r="P201" s="26" t="s">
        <v>180</v>
      </c>
      <c r="Q201" s="99" t="s">
        <v>344</v>
      </c>
      <c r="R201" s="99"/>
      <c r="S201" s="100"/>
      <c r="T201" s="26" t="s">
        <v>344</v>
      </c>
      <c r="U201" s="32">
        <v>0</v>
      </c>
      <c r="V201" s="33">
        <v>0</v>
      </c>
      <c r="W201" s="59">
        <f t="shared" si="12"/>
        <v>0</v>
      </c>
      <c r="X201" s="63">
        <f t="shared" si="13"/>
        <v>115.46863174666399</v>
      </c>
    </row>
    <row r="202" spans="1:24" s="3" customFormat="1" ht="21.75" customHeight="1">
      <c r="A202" s="86">
        <v>6197785</v>
      </c>
      <c r="B202" s="87">
        <v>37812343</v>
      </c>
      <c r="C202" s="88" t="s">
        <v>1597</v>
      </c>
      <c r="D202" s="88" t="s">
        <v>63</v>
      </c>
      <c r="E202" s="88" t="s">
        <v>64</v>
      </c>
      <c r="F202" s="89">
        <v>2352</v>
      </c>
      <c r="G202" s="27" t="s">
        <v>905</v>
      </c>
      <c r="H202" s="28" t="s">
        <v>906</v>
      </c>
      <c r="I202" s="28" t="s">
        <v>907</v>
      </c>
      <c r="J202" s="29"/>
      <c r="K202" s="29"/>
      <c r="L202" s="26" t="s">
        <v>342</v>
      </c>
      <c r="M202" s="30">
        <v>2389.2</v>
      </c>
      <c r="N202" s="31">
        <f t="shared" si="10"/>
        <v>79.30691097390957</v>
      </c>
      <c r="O202" s="50">
        <f t="shared" si="11"/>
        <v>94.37522405895238</v>
      </c>
      <c r="P202" s="26" t="s">
        <v>180</v>
      </c>
      <c r="Q202" s="99" t="s">
        <v>344</v>
      </c>
      <c r="R202" s="99"/>
      <c r="S202" s="100"/>
      <c r="T202" s="26" t="s">
        <v>344</v>
      </c>
      <c r="U202" s="32">
        <v>0</v>
      </c>
      <c r="V202" s="33">
        <v>0</v>
      </c>
      <c r="W202" s="59">
        <f t="shared" si="12"/>
        <v>0</v>
      </c>
      <c r="X202" s="63">
        <f t="shared" si="13"/>
        <v>94.37522405895238</v>
      </c>
    </row>
    <row r="203" spans="1:24" s="3" customFormat="1" ht="21.75" customHeight="1">
      <c r="A203" s="86">
        <v>6198131</v>
      </c>
      <c r="B203" s="87">
        <v>37813102</v>
      </c>
      <c r="C203" s="88" t="s">
        <v>1774</v>
      </c>
      <c r="D203" s="88" t="s">
        <v>318</v>
      </c>
      <c r="E203" s="88" t="s">
        <v>319</v>
      </c>
      <c r="F203" s="87" t="s">
        <v>131</v>
      </c>
      <c r="G203" s="27" t="s">
        <v>908</v>
      </c>
      <c r="H203" s="28" t="s">
        <v>909</v>
      </c>
      <c r="I203" s="28" t="s">
        <v>910</v>
      </c>
      <c r="J203" s="29"/>
      <c r="K203" s="34"/>
      <c r="L203" s="26" t="s">
        <v>342</v>
      </c>
      <c r="M203" s="30">
        <v>403.2</v>
      </c>
      <c r="N203" s="31">
        <f t="shared" si="10"/>
        <v>13.383788090021907</v>
      </c>
      <c r="O203" s="50">
        <f t="shared" si="11"/>
        <v>15.92670782712607</v>
      </c>
      <c r="P203" s="26" t="s">
        <v>180</v>
      </c>
      <c r="Q203" s="99" t="s">
        <v>344</v>
      </c>
      <c r="R203" s="99"/>
      <c r="S203" s="100"/>
      <c r="T203" s="26" t="s">
        <v>344</v>
      </c>
      <c r="U203" s="32">
        <v>0</v>
      </c>
      <c r="V203" s="33">
        <v>0</v>
      </c>
      <c r="W203" s="59">
        <f t="shared" si="12"/>
        <v>0</v>
      </c>
      <c r="X203" s="63">
        <f t="shared" si="13"/>
        <v>15.92670782712607</v>
      </c>
    </row>
    <row r="204" spans="1:24" s="3" customFormat="1" ht="21.75" customHeight="1">
      <c r="A204" s="86">
        <v>6198131</v>
      </c>
      <c r="B204" s="87">
        <v>37813102</v>
      </c>
      <c r="C204" s="88" t="s">
        <v>1774</v>
      </c>
      <c r="D204" s="88" t="s">
        <v>323</v>
      </c>
      <c r="E204" s="88" t="s">
        <v>319</v>
      </c>
      <c r="F204" s="87" t="s">
        <v>131</v>
      </c>
      <c r="G204" s="27" t="s">
        <v>908</v>
      </c>
      <c r="H204" s="28" t="s">
        <v>909</v>
      </c>
      <c r="I204" s="28" t="s">
        <v>910</v>
      </c>
      <c r="J204" s="29"/>
      <c r="K204" s="34"/>
      <c r="L204" s="26" t="s">
        <v>342</v>
      </c>
      <c r="M204" s="30">
        <v>369.6</v>
      </c>
      <c r="N204" s="31">
        <f t="shared" si="10"/>
        <v>12.268472415853417</v>
      </c>
      <c r="O204" s="50">
        <f t="shared" si="11"/>
        <v>14.599482174865566</v>
      </c>
      <c r="P204" s="26" t="s">
        <v>180</v>
      </c>
      <c r="Q204" s="99" t="s">
        <v>344</v>
      </c>
      <c r="R204" s="99"/>
      <c r="S204" s="100"/>
      <c r="T204" s="26" t="s">
        <v>344</v>
      </c>
      <c r="U204" s="32">
        <v>0</v>
      </c>
      <c r="V204" s="33">
        <v>0</v>
      </c>
      <c r="W204" s="59">
        <f t="shared" si="12"/>
        <v>0</v>
      </c>
      <c r="X204" s="63">
        <f t="shared" si="13"/>
        <v>14.599482174865566</v>
      </c>
    </row>
    <row r="205" spans="1:24" s="3" customFormat="1" ht="21.75" customHeight="1">
      <c r="A205" s="86">
        <v>6197242</v>
      </c>
      <c r="B205" s="87">
        <v>31777422</v>
      </c>
      <c r="C205" s="88" t="s">
        <v>1733</v>
      </c>
      <c r="D205" s="88" t="s">
        <v>105</v>
      </c>
      <c r="E205" s="88" t="s">
        <v>106</v>
      </c>
      <c r="F205" s="89" t="s">
        <v>107</v>
      </c>
      <c r="G205" s="27"/>
      <c r="H205" s="28" t="s">
        <v>911</v>
      </c>
      <c r="I205" s="28" t="s">
        <v>912</v>
      </c>
      <c r="J205" s="29"/>
      <c r="K205" s="29"/>
      <c r="L205" s="26" t="s">
        <v>342</v>
      </c>
      <c r="M205" s="30">
        <v>2049.6</v>
      </c>
      <c r="N205" s="31">
        <f t="shared" si="10"/>
        <v>68.03425612427803</v>
      </c>
      <c r="O205" s="50">
        <f t="shared" si="11"/>
        <v>80.96076478789085</v>
      </c>
      <c r="P205" s="26" t="s">
        <v>180</v>
      </c>
      <c r="Q205" s="99" t="s">
        <v>342</v>
      </c>
      <c r="R205" s="99"/>
      <c r="S205" s="99" t="s">
        <v>360</v>
      </c>
      <c r="T205" s="26" t="s">
        <v>342</v>
      </c>
      <c r="U205" s="32">
        <v>1152</v>
      </c>
      <c r="V205" s="33">
        <v>26.767576180043815</v>
      </c>
      <c r="W205" s="59">
        <f t="shared" si="12"/>
        <v>31.85341565425214</v>
      </c>
      <c r="X205" s="63">
        <f>W205</f>
        <v>31.85341565425214</v>
      </c>
    </row>
    <row r="206" spans="1:24" s="3" customFormat="1" ht="21.75" customHeight="1">
      <c r="A206" s="86">
        <v>6198100</v>
      </c>
      <c r="B206" s="87">
        <v>37810332</v>
      </c>
      <c r="C206" s="88" t="s">
        <v>1719</v>
      </c>
      <c r="D206" s="88" t="s">
        <v>129</v>
      </c>
      <c r="E206" s="88" t="s">
        <v>130</v>
      </c>
      <c r="F206" s="89" t="s">
        <v>131</v>
      </c>
      <c r="G206" s="27" t="s">
        <v>913</v>
      </c>
      <c r="H206" s="28" t="s">
        <v>914</v>
      </c>
      <c r="I206" s="28" t="s">
        <v>915</v>
      </c>
      <c r="J206" s="29"/>
      <c r="K206" s="29"/>
      <c r="L206" s="26" t="s">
        <v>342</v>
      </c>
      <c r="M206" s="30">
        <v>1881.6</v>
      </c>
      <c r="N206" s="31">
        <f t="shared" si="10"/>
        <v>62.45767775343557</v>
      </c>
      <c r="O206" s="50">
        <f t="shared" si="11"/>
        <v>74.32463652658832</v>
      </c>
      <c r="P206" s="26" t="s">
        <v>180</v>
      </c>
      <c r="Q206" s="99" t="s">
        <v>342</v>
      </c>
      <c r="R206" s="99"/>
      <c r="S206" s="99" t="s">
        <v>360</v>
      </c>
      <c r="T206" s="26" t="s">
        <v>342</v>
      </c>
      <c r="U206" s="32">
        <v>4820</v>
      </c>
      <c r="V206" s="33">
        <v>111.99628228108608</v>
      </c>
      <c r="W206" s="59">
        <f t="shared" si="12"/>
        <v>133.27557591449244</v>
      </c>
      <c r="X206" s="63">
        <f>W206</f>
        <v>133.27557591449244</v>
      </c>
    </row>
    <row r="207" spans="1:24" s="3" customFormat="1" ht="21.75" customHeight="1">
      <c r="A207" s="86">
        <v>6197403</v>
      </c>
      <c r="B207" s="87">
        <v>37810341</v>
      </c>
      <c r="C207" s="88" t="s">
        <v>1597</v>
      </c>
      <c r="D207" s="88" t="s">
        <v>1724</v>
      </c>
      <c r="E207" s="88" t="s">
        <v>1725</v>
      </c>
      <c r="F207" s="89">
        <v>2962</v>
      </c>
      <c r="G207" s="27"/>
      <c r="H207" s="28" t="s">
        <v>916</v>
      </c>
      <c r="I207" s="28" t="s">
        <v>917</v>
      </c>
      <c r="J207" s="29"/>
      <c r="K207" s="29"/>
      <c r="L207" s="26" t="s">
        <v>342</v>
      </c>
      <c r="M207" s="30">
        <v>6045.2</v>
      </c>
      <c r="N207" s="31">
        <f t="shared" si="10"/>
        <v>200.66387837748124</v>
      </c>
      <c r="O207" s="50">
        <f t="shared" si="11"/>
        <v>238.79001526920266</v>
      </c>
      <c r="P207" s="26" t="s">
        <v>180</v>
      </c>
      <c r="Q207" s="99" t="s">
        <v>342</v>
      </c>
      <c r="R207" s="99"/>
      <c r="S207" s="99" t="s">
        <v>360</v>
      </c>
      <c r="T207" s="26" t="s">
        <v>342</v>
      </c>
      <c r="U207" s="32">
        <v>8196</v>
      </c>
      <c r="V207" s="33">
        <v>190.44015136427004</v>
      </c>
      <c r="W207" s="59">
        <f t="shared" si="12"/>
        <v>226.62378012348134</v>
      </c>
      <c r="X207" s="63">
        <f>W207</f>
        <v>226.62378012348134</v>
      </c>
    </row>
    <row r="208" spans="1:24" s="3" customFormat="1" ht="21.75" customHeight="1">
      <c r="A208" s="86">
        <v>6197840</v>
      </c>
      <c r="B208" s="87">
        <v>710060734</v>
      </c>
      <c r="C208" s="88" t="s">
        <v>1640</v>
      </c>
      <c r="D208" s="88" t="s">
        <v>1381</v>
      </c>
      <c r="E208" s="88" t="s">
        <v>1382</v>
      </c>
      <c r="F208" s="89">
        <v>8642</v>
      </c>
      <c r="G208" s="27" t="s">
        <v>918</v>
      </c>
      <c r="H208" s="28" t="s">
        <v>919</v>
      </c>
      <c r="I208" s="28" t="s">
        <v>920</v>
      </c>
      <c r="J208" s="29"/>
      <c r="K208" s="29"/>
      <c r="L208" s="26" t="s">
        <v>342</v>
      </c>
      <c r="M208" s="30">
        <v>1581.2</v>
      </c>
      <c r="N208" s="31">
        <f t="shared" si="10"/>
        <v>52.48622452366726</v>
      </c>
      <c r="O208" s="50">
        <f t="shared" si="11"/>
        <v>62.458607183164034</v>
      </c>
      <c r="P208" s="26" t="s">
        <v>180</v>
      </c>
      <c r="Q208" s="99" t="s">
        <v>344</v>
      </c>
      <c r="R208" s="99"/>
      <c r="S208" s="100"/>
      <c r="T208" s="26" t="s">
        <v>344</v>
      </c>
      <c r="U208" s="32">
        <v>0</v>
      </c>
      <c r="V208" s="33">
        <v>0</v>
      </c>
      <c r="W208" s="59">
        <f t="shared" si="12"/>
        <v>0</v>
      </c>
      <c r="X208" s="63">
        <f>O208+W208</f>
        <v>62.458607183164034</v>
      </c>
    </row>
    <row r="209" spans="1:24" s="3" customFormat="1" ht="21.75" customHeight="1">
      <c r="A209" s="86">
        <v>6197791</v>
      </c>
      <c r="B209" s="87">
        <v>37888501</v>
      </c>
      <c r="C209" s="88" t="s">
        <v>1640</v>
      </c>
      <c r="D209" s="88" t="s">
        <v>1645</v>
      </c>
      <c r="E209" s="88" t="s">
        <v>1646</v>
      </c>
      <c r="F209" s="89">
        <v>98011</v>
      </c>
      <c r="G209" s="27" t="s">
        <v>921</v>
      </c>
      <c r="H209" s="28" t="s">
        <v>922</v>
      </c>
      <c r="I209" s="28" t="s">
        <v>923</v>
      </c>
      <c r="J209" s="29"/>
      <c r="K209" s="29"/>
      <c r="L209" s="26" t="s">
        <v>342</v>
      </c>
      <c r="M209" s="30">
        <v>2388.4</v>
      </c>
      <c r="N209" s="31">
        <f t="shared" si="10"/>
        <v>79.28035583881032</v>
      </c>
      <c r="O209" s="50">
        <f t="shared" si="11"/>
        <v>94.34362344818427</v>
      </c>
      <c r="P209" s="26" t="s">
        <v>180</v>
      </c>
      <c r="Q209" s="99" t="s">
        <v>342</v>
      </c>
      <c r="R209" s="101">
        <v>39749</v>
      </c>
      <c r="S209" s="99" t="s">
        <v>356</v>
      </c>
      <c r="T209" s="26" t="s">
        <v>342</v>
      </c>
      <c r="U209" s="32">
        <v>2972</v>
      </c>
      <c r="V209" s="33">
        <v>71.68558720042488</v>
      </c>
      <c r="W209" s="59">
        <f t="shared" si="12"/>
        <v>85.3058487685056</v>
      </c>
      <c r="X209" s="63">
        <f>W209</f>
        <v>85.3058487685056</v>
      </c>
    </row>
    <row r="210" spans="1:24" s="3" customFormat="1" ht="21.75" customHeight="1">
      <c r="A210" s="86">
        <v>6197504</v>
      </c>
      <c r="B210" s="87">
        <v>37810405</v>
      </c>
      <c r="C210" s="88" t="s">
        <v>1597</v>
      </c>
      <c r="D210" s="88" t="s">
        <v>1929</v>
      </c>
      <c r="E210" s="88" t="s">
        <v>1930</v>
      </c>
      <c r="F210" s="89">
        <v>3215</v>
      </c>
      <c r="G210" s="27" t="s">
        <v>924</v>
      </c>
      <c r="H210" s="28" t="s">
        <v>925</v>
      </c>
      <c r="I210" s="28" t="s">
        <v>926</v>
      </c>
      <c r="J210" s="29" t="s">
        <v>1474</v>
      </c>
      <c r="K210" s="29" t="s">
        <v>1475</v>
      </c>
      <c r="L210" s="26" t="s">
        <v>342</v>
      </c>
      <c r="M210" s="30">
        <v>3232.8</v>
      </c>
      <c r="N210" s="31">
        <f t="shared" si="10"/>
        <v>107.30930093606851</v>
      </c>
      <c r="O210" s="50">
        <f t="shared" si="11"/>
        <v>127.69806811392152</v>
      </c>
      <c r="P210" s="26" t="s">
        <v>180</v>
      </c>
      <c r="Q210" s="99" t="s">
        <v>342</v>
      </c>
      <c r="R210" s="101">
        <v>39891</v>
      </c>
      <c r="S210" s="99" t="s">
        <v>356</v>
      </c>
      <c r="T210" s="26" t="s">
        <v>342</v>
      </c>
      <c r="U210" s="32">
        <v>4040</v>
      </c>
      <c r="V210" s="33">
        <v>98.4133306778198</v>
      </c>
      <c r="W210" s="59">
        <f t="shared" si="12"/>
        <v>117.11186350660556</v>
      </c>
      <c r="X210" s="63">
        <f>W210</f>
        <v>117.11186350660556</v>
      </c>
    </row>
    <row r="211" spans="1:24" s="3" customFormat="1" ht="21.75" customHeight="1">
      <c r="A211" s="86">
        <v>6197426</v>
      </c>
      <c r="B211" s="87">
        <v>36080489</v>
      </c>
      <c r="C211" s="88" t="s">
        <v>1597</v>
      </c>
      <c r="D211" s="88" t="s">
        <v>1985</v>
      </c>
      <c r="E211" s="88" t="s">
        <v>1986</v>
      </c>
      <c r="F211" s="89">
        <v>92063</v>
      </c>
      <c r="G211" s="27" t="s">
        <v>927</v>
      </c>
      <c r="H211" s="28" t="s">
        <v>928</v>
      </c>
      <c r="I211" s="28" t="s">
        <v>929</v>
      </c>
      <c r="J211" s="29"/>
      <c r="K211" s="29"/>
      <c r="L211" s="26" t="s">
        <v>342</v>
      </c>
      <c r="M211" s="30">
        <v>2746.4</v>
      </c>
      <c r="N211" s="31">
        <f t="shared" si="10"/>
        <v>91.16377879572462</v>
      </c>
      <c r="O211" s="50">
        <f t="shared" si="11"/>
        <v>108.4848967669123</v>
      </c>
      <c r="P211" s="26" t="s">
        <v>180</v>
      </c>
      <c r="Q211" s="99" t="s">
        <v>344</v>
      </c>
      <c r="R211" s="99"/>
      <c r="S211" s="100"/>
      <c r="T211" s="26" t="s">
        <v>344</v>
      </c>
      <c r="U211" s="32">
        <v>0</v>
      </c>
      <c r="V211" s="33">
        <v>0</v>
      </c>
      <c r="W211" s="59">
        <f t="shared" si="12"/>
        <v>0</v>
      </c>
      <c r="X211" s="63">
        <f>O211+W211</f>
        <v>108.4848967669123</v>
      </c>
    </row>
    <row r="212" spans="1:24" s="3" customFormat="1" ht="21.75" customHeight="1">
      <c r="A212" s="86">
        <v>6197579</v>
      </c>
      <c r="B212" s="87">
        <v>37838393</v>
      </c>
      <c r="C212" s="88" t="s">
        <v>1640</v>
      </c>
      <c r="D212" s="88" t="s">
        <v>1705</v>
      </c>
      <c r="E212" s="88" t="s">
        <v>1706</v>
      </c>
      <c r="F212" s="89">
        <v>92553</v>
      </c>
      <c r="G212" s="27" t="s">
        <v>930</v>
      </c>
      <c r="H212" s="28" t="s">
        <v>931</v>
      </c>
      <c r="I212" s="28" t="s">
        <v>932</v>
      </c>
      <c r="J212" s="29" t="s">
        <v>383</v>
      </c>
      <c r="K212" s="29" t="s">
        <v>382</v>
      </c>
      <c r="L212" s="26" t="s">
        <v>342</v>
      </c>
      <c r="M212" s="30">
        <v>7646.8</v>
      </c>
      <c r="N212" s="31">
        <f t="shared" si="10"/>
        <v>253.82725884617938</v>
      </c>
      <c r="O212" s="50">
        <f t="shared" si="11"/>
        <v>302.05443802695345</v>
      </c>
      <c r="P212" s="26" t="s">
        <v>180</v>
      </c>
      <c r="Q212" s="99" t="s">
        <v>344</v>
      </c>
      <c r="R212" s="99"/>
      <c r="S212" s="100"/>
      <c r="T212" s="26" t="s">
        <v>342</v>
      </c>
      <c r="U212" s="32">
        <v>9120</v>
      </c>
      <c r="V212" s="33">
        <v>226.96673969328813</v>
      </c>
      <c r="W212" s="59">
        <f t="shared" si="12"/>
        <v>270.09042023501286</v>
      </c>
      <c r="X212" s="63">
        <f>O212+W212</f>
        <v>572.1448582619663</v>
      </c>
    </row>
    <row r="213" spans="1:24" s="3" customFormat="1" ht="21.75" customHeight="1">
      <c r="A213" s="86">
        <v>6197873</v>
      </c>
      <c r="B213" s="87">
        <v>682144</v>
      </c>
      <c r="C213" s="88" t="s">
        <v>1640</v>
      </c>
      <c r="D213" s="88" t="s">
        <v>195</v>
      </c>
      <c r="E213" s="88" t="s">
        <v>196</v>
      </c>
      <c r="F213" s="89">
        <v>91942</v>
      </c>
      <c r="G213" s="27" t="s">
        <v>933</v>
      </c>
      <c r="H213" s="28" t="s">
        <v>934</v>
      </c>
      <c r="I213" s="28" t="s">
        <v>935</v>
      </c>
      <c r="J213" s="29"/>
      <c r="K213" s="29"/>
      <c r="L213" s="26" t="s">
        <v>342</v>
      </c>
      <c r="M213" s="30">
        <v>1255.4</v>
      </c>
      <c r="N213" s="31">
        <f t="shared" si="10"/>
        <v>41.671645754497774</v>
      </c>
      <c r="O213" s="50">
        <f t="shared" si="11"/>
        <v>49.58925844785235</v>
      </c>
      <c r="P213" s="26" t="s">
        <v>180</v>
      </c>
      <c r="Q213" s="99" t="s">
        <v>342</v>
      </c>
      <c r="R213" s="101">
        <v>39891</v>
      </c>
      <c r="S213" s="99" t="s">
        <v>356</v>
      </c>
      <c r="T213" s="26" t="s">
        <v>342</v>
      </c>
      <c r="U213" s="32">
        <v>1752</v>
      </c>
      <c r="V213" s="33">
        <v>41.90400318661621</v>
      </c>
      <c r="W213" s="59">
        <f t="shared" si="12"/>
        <v>49.86576379207329</v>
      </c>
      <c r="X213" s="63">
        <f>W213</f>
        <v>49.86576379207329</v>
      </c>
    </row>
    <row r="214" spans="1:24" s="3" customFormat="1" ht="21.75" customHeight="1">
      <c r="A214" s="86">
        <v>6198061</v>
      </c>
      <c r="B214" s="87">
        <v>37836617</v>
      </c>
      <c r="C214" s="88" t="s">
        <v>1708</v>
      </c>
      <c r="D214" s="88" t="s">
        <v>1709</v>
      </c>
      <c r="E214" s="88" t="s">
        <v>1710</v>
      </c>
      <c r="F214" s="89">
        <v>92101</v>
      </c>
      <c r="G214" s="27" t="s">
        <v>936</v>
      </c>
      <c r="H214" s="28" t="s">
        <v>937</v>
      </c>
      <c r="I214" s="28" t="s">
        <v>938</v>
      </c>
      <c r="J214" s="29"/>
      <c r="K214" s="29"/>
      <c r="L214" s="26" t="s">
        <v>342</v>
      </c>
      <c r="M214" s="30">
        <v>7438.8</v>
      </c>
      <c r="N214" s="31">
        <f t="shared" si="10"/>
        <v>246.92292372037443</v>
      </c>
      <c r="O214" s="50">
        <f t="shared" si="11"/>
        <v>293.83827922724555</v>
      </c>
      <c r="P214" s="26" t="s">
        <v>180</v>
      </c>
      <c r="Q214" s="99" t="s">
        <v>342</v>
      </c>
      <c r="R214" s="99"/>
      <c r="S214" s="99" t="s">
        <v>360</v>
      </c>
      <c r="T214" s="26" t="s">
        <v>342</v>
      </c>
      <c r="U214" s="32">
        <v>14724</v>
      </c>
      <c r="V214" s="33">
        <v>346.4250149372634</v>
      </c>
      <c r="W214" s="59">
        <f t="shared" si="12"/>
        <v>412.24576777534344</v>
      </c>
      <c r="X214" s="63">
        <f>W214</f>
        <v>412.24576777534344</v>
      </c>
    </row>
    <row r="215" spans="1:24" s="3" customFormat="1" ht="21.75" customHeight="1">
      <c r="A215" s="86">
        <v>6198012</v>
      </c>
      <c r="B215" s="87">
        <v>35602651</v>
      </c>
      <c r="C215" s="88" t="s">
        <v>281</v>
      </c>
      <c r="D215" s="88" t="s">
        <v>282</v>
      </c>
      <c r="E215" s="88" t="s">
        <v>1710</v>
      </c>
      <c r="F215" s="89">
        <v>92101</v>
      </c>
      <c r="G215" s="27" t="s">
        <v>939</v>
      </c>
      <c r="H215" s="28" t="s">
        <v>940</v>
      </c>
      <c r="I215" s="28" t="s">
        <v>941</v>
      </c>
      <c r="J215" s="29" t="s">
        <v>1419</v>
      </c>
      <c r="K215" s="29" t="s">
        <v>1419</v>
      </c>
      <c r="L215" s="26" t="s">
        <v>342</v>
      </c>
      <c r="M215" s="30">
        <v>784</v>
      </c>
      <c r="N215" s="31">
        <f t="shared" si="10"/>
        <v>26.02403239726482</v>
      </c>
      <c r="O215" s="50">
        <f t="shared" si="11"/>
        <v>30.96859855274513</v>
      </c>
      <c r="P215" s="26" t="s">
        <v>180</v>
      </c>
      <c r="Q215" s="99" t="s">
        <v>342</v>
      </c>
      <c r="R215" s="99"/>
      <c r="S215" s="99" t="s">
        <v>360</v>
      </c>
      <c r="T215" s="26" t="s">
        <v>342</v>
      </c>
      <c r="U215" s="32">
        <v>9968</v>
      </c>
      <c r="V215" s="33">
        <v>235.91582022173537</v>
      </c>
      <c r="W215" s="59">
        <f t="shared" si="12"/>
        <v>280.7398260638651</v>
      </c>
      <c r="X215" s="63">
        <f>W215</f>
        <v>280.7398260638651</v>
      </c>
    </row>
    <row r="216" spans="1:24" s="3" customFormat="1" ht="21.75" customHeight="1">
      <c r="A216" s="86">
        <v>6197543</v>
      </c>
      <c r="B216" s="87">
        <v>37864483</v>
      </c>
      <c r="C216" s="88" t="s">
        <v>1640</v>
      </c>
      <c r="D216" s="88" t="s">
        <v>122</v>
      </c>
      <c r="E216" s="88" t="s">
        <v>123</v>
      </c>
      <c r="F216" s="89">
        <v>93569</v>
      </c>
      <c r="G216" s="27" t="s">
        <v>942</v>
      </c>
      <c r="H216" s="28" t="s">
        <v>943</v>
      </c>
      <c r="I216" s="28" t="s">
        <v>944</v>
      </c>
      <c r="J216" s="29"/>
      <c r="K216" s="29"/>
      <c r="L216" s="26" t="s">
        <v>342</v>
      </c>
      <c r="M216" s="30">
        <v>1924.4</v>
      </c>
      <c r="N216" s="31">
        <f t="shared" si="10"/>
        <v>63.87837748124544</v>
      </c>
      <c r="O216" s="50">
        <f t="shared" si="11"/>
        <v>76.01526920268206</v>
      </c>
      <c r="P216" s="26" t="s">
        <v>180</v>
      </c>
      <c r="Q216" s="99" t="s">
        <v>344</v>
      </c>
      <c r="R216" s="99"/>
      <c r="S216" s="100"/>
      <c r="T216" s="26" t="s">
        <v>342</v>
      </c>
      <c r="U216" s="32">
        <v>1204</v>
      </c>
      <c r="V216" s="33">
        <v>27.975834827059682</v>
      </c>
      <c r="W216" s="59">
        <f t="shared" si="12"/>
        <v>33.29124344420102</v>
      </c>
      <c r="X216" s="63">
        <f>O216+W216</f>
        <v>109.30651264688308</v>
      </c>
    </row>
    <row r="217" spans="1:24" s="3" customFormat="1" ht="21.75" customHeight="1">
      <c r="A217" s="86">
        <v>6197941</v>
      </c>
      <c r="B217" s="87">
        <v>36125431</v>
      </c>
      <c r="C217" s="88" t="s">
        <v>1597</v>
      </c>
      <c r="D217" s="88" t="s">
        <v>1982</v>
      </c>
      <c r="E217" s="88" t="s">
        <v>1983</v>
      </c>
      <c r="F217" s="89" t="s">
        <v>1984</v>
      </c>
      <c r="G217" s="27" t="s">
        <v>945</v>
      </c>
      <c r="H217" s="28" t="s">
        <v>1488</v>
      </c>
      <c r="I217" s="28" t="s">
        <v>1489</v>
      </c>
      <c r="J217" s="29"/>
      <c r="K217" s="29"/>
      <c r="L217" s="26" t="s">
        <v>342</v>
      </c>
      <c r="M217" s="30">
        <v>2758</v>
      </c>
      <c r="N217" s="31">
        <f t="shared" si="10"/>
        <v>91.54882825466375</v>
      </c>
      <c r="O217" s="50">
        <f t="shared" si="11"/>
        <v>108.94310562304986</v>
      </c>
      <c r="P217" s="26" t="s">
        <v>180</v>
      </c>
      <c r="Q217" s="99" t="s">
        <v>344</v>
      </c>
      <c r="R217" s="99"/>
      <c r="S217" s="100"/>
      <c r="T217" s="26" t="s">
        <v>342</v>
      </c>
      <c r="U217" s="32">
        <v>2880</v>
      </c>
      <c r="V217" s="33">
        <v>72.65484963154749</v>
      </c>
      <c r="W217" s="59">
        <f t="shared" si="12"/>
        <v>86.45927106154151</v>
      </c>
      <c r="X217" s="63">
        <f>O217+W217</f>
        <v>195.4023766845914</v>
      </c>
    </row>
    <row r="218" spans="1:24" s="3" customFormat="1" ht="21.75" customHeight="1">
      <c r="A218" s="86">
        <v>6197411</v>
      </c>
      <c r="B218" s="87">
        <v>37828363</v>
      </c>
      <c r="C218" s="88" t="s">
        <v>1774</v>
      </c>
      <c r="D218" s="88" t="s">
        <v>1406</v>
      </c>
      <c r="E218" s="88" t="s">
        <v>1407</v>
      </c>
      <c r="F218" s="89" t="s">
        <v>1408</v>
      </c>
      <c r="G218" s="27"/>
      <c r="H218" s="28" t="s">
        <v>1490</v>
      </c>
      <c r="I218" s="28" t="s">
        <v>1491</v>
      </c>
      <c r="J218" s="29"/>
      <c r="K218" s="29"/>
      <c r="L218" s="26" t="s">
        <v>342</v>
      </c>
      <c r="M218" s="30">
        <v>1394.4</v>
      </c>
      <c r="N218" s="31">
        <f t="shared" si="10"/>
        <v>46.28560047799243</v>
      </c>
      <c r="O218" s="50">
        <f t="shared" si="11"/>
        <v>55.07986456881099</v>
      </c>
      <c r="P218" s="26" t="s">
        <v>180</v>
      </c>
      <c r="Q218" s="99" t="s">
        <v>344</v>
      </c>
      <c r="R218" s="99"/>
      <c r="S218" s="100"/>
      <c r="T218" s="26" t="s">
        <v>344</v>
      </c>
      <c r="U218" s="32">
        <v>228</v>
      </c>
      <c r="V218" s="33">
        <v>0</v>
      </c>
      <c r="W218" s="59">
        <f t="shared" si="12"/>
        <v>0</v>
      </c>
      <c r="X218" s="63">
        <f>O218+W218</f>
        <v>55.07986456881099</v>
      </c>
    </row>
    <row r="219" spans="1:24" s="3" customFormat="1" ht="21.75" customHeight="1">
      <c r="A219" s="86">
        <v>6197637</v>
      </c>
      <c r="B219" s="87">
        <v>31777503</v>
      </c>
      <c r="C219" s="88" t="s">
        <v>1615</v>
      </c>
      <c r="D219" s="88" t="s">
        <v>177</v>
      </c>
      <c r="E219" s="88" t="s">
        <v>1407</v>
      </c>
      <c r="F219" s="89">
        <v>97669</v>
      </c>
      <c r="G219" s="27" t="s">
        <v>1492</v>
      </c>
      <c r="H219" s="28" t="s">
        <v>1493</v>
      </c>
      <c r="I219" s="28" t="s">
        <v>1494</v>
      </c>
      <c r="J219" s="29" t="s">
        <v>381</v>
      </c>
      <c r="K219" s="29" t="s">
        <v>381</v>
      </c>
      <c r="L219" s="26" t="s">
        <v>342</v>
      </c>
      <c r="M219" s="30">
        <v>1378.6</v>
      </c>
      <c r="N219" s="31">
        <f t="shared" si="10"/>
        <v>45.761136559782244</v>
      </c>
      <c r="O219" s="50">
        <f t="shared" si="11"/>
        <v>54.45575250614087</v>
      </c>
      <c r="P219" s="26" t="s">
        <v>180</v>
      </c>
      <c r="Q219" s="99" t="s">
        <v>342</v>
      </c>
      <c r="R219" s="101">
        <v>39744</v>
      </c>
      <c r="S219" s="99" t="s">
        <v>356</v>
      </c>
      <c r="T219" s="26" t="s">
        <v>342</v>
      </c>
      <c r="U219" s="32">
        <v>1352</v>
      </c>
      <c r="V219" s="33">
        <v>32.84870211777203</v>
      </c>
      <c r="W219" s="59">
        <f t="shared" si="12"/>
        <v>39.08995552014871</v>
      </c>
      <c r="X219" s="63">
        <f>W219</f>
        <v>39.08995552014871</v>
      </c>
    </row>
    <row r="220" spans="1:24" s="3" customFormat="1" ht="21.75" customHeight="1">
      <c r="A220" s="86">
        <v>6197655</v>
      </c>
      <c r="B220" s="87">
        <v>37828495</v>
      </c>
      <c r="C220" s="88" t="s">
        <v>1640</v>
      </c>
      <c r="D220" s="88" t="s">
        <v>1573</v>
      </c>
      <c r="E220" s="88" t="s">
        <v>1574</v>
      </c>
      <c r="F220" s="89">
        <v>97666</v>
      </c>
      <c r="G220" s="27" t="s">
        <v>1495</v>
      </c>
      <c r="H220" s="28" t="s">
        <v>1496</v>
      </c>
      <c r="I220" s="28" t="s">
        <v>1497</v>
      </c>
      <c r="J220" s="29" t="s">
        <v>1563</v>
      </c>
      <c r="K220" s="29" t="s">
        <v>408</v>
      </c>
      <c r="L220" s="26" t="s">
        <v>342</v>
      </c>
      <c r="M220" s="30">
        <v>7751.4</v>
      </c>
      <c r="N220" s="31">
        <f t="shared" si="10"/>
        <v>257.29934276040626</v>
      </c>
      <c r="O220" s="50">
        <f t="shared" si="11"/>
        <v>306.18621788488343</v>
      </c>
      <c r="P220" s="26" t="s">
        <v>180</v>
      </c>
      <c r="Q220" s="99" t="s">
        <v>342</v>
      </c>
      <c r="R220" s="101">
        <v>39749</v>
      </c>
      <c r="S220" s="99" t="s">
        <v>356</v>
      </c>
      <c r="T220" s="26" t="s">
        <v>342</v>
      </c>
      <c r="U220" s="32">
        <v>6160</v>
      </c>
      <c r="V220" s="33">
        <v>153.64801168425944</v>
      </c>
      <c r="W220" s="59">
        <f t="shared" si="12"/>
        <v>182.84113390426873</v>
      </c>
      <c r="X220" s="63">
        <f>W220</f>
        <v>182.84113390426873</v>
      </c>
    </row>
    <row r="221" spans="1:24" s="3" customFormat="1" ht="21.75" customHeight="1">
      <c r="A221" s="86">
        <v>6197417</v>
      </c>
      <c r="B221" s="87">
        <v>37831534</v>
      </c>
      <c r="C221" s="88" t="s">
        <v>1774</v>
      </c>
      <c r="D221" s="88" t="s">
        <v>1775</v>
      </c>
      <c r="E221" s="88" t="s">
        <v>1776</v>
      </c>
      <c r="F221" s="89">
        <v>98701</v>
      </c>
      <c r="G221" s="27" t="s">
        <v>1498</v>
      </c>
      <c r="H221" s="28" t="s">
        <v>1499</v>
      </c>
      <c r="I221" s="28" t="s">
        <v>1500</v>
      </c>
      <c r="J221" s="29"/>
      <c r="K221" s="29"/>
      <c r="L221" s="26" t="s">
        <v>342</v>
      </c>
      <c r="M221" s="30">
        <v>4658.5</v>
      </c>
      <c r="N221" s="31">
        <f t="shared" si="10"/>
        <v>154.6338710748191</v>
      </c>
      <c r="O221" s="50">
        <f t="shared" si="11"/>
        <v>184.01430657903472</v>
      </c>
      <c r="P221" s="26" t="s">
        <v>1665</v>
      </c>
      <c r="Q221" s="99" t="s">
        <v>342</v>
      </c>
      <c r="R221" s="99"/>
      <c r="S221" s="99" t="s">
        <v>360</v>
      </c>
      <c r="T221" s="26" t="s">
        <v>342</v>
      </c>
      <c r="U221" s="32">
        <v>7292</v>
      </c>
      <c r="V221" s="33">
        <v>169.43503950076342</v>
      </c>
      <c r="W221" s="59">
        <f t="shared" si="12"/>
        <v>201.62769700590846</v>
      </c>
      <c r="X221" s="63">
        <f>W221</f>
        <v>201.62769700590846</v>
      </c>
    </row>
    <row r="222" spans="1:24" s="3" customFormat="1" ht="21.75" customHeight="1">
      <c r="A222" s="86">
        <v>6197963</v>
      </c>
      <c r="B222" s="87">
        <v>316342</v>
      </c>
      <c r="C222" s="88" t="s">
        <v>1615</v>
      </c>
      <c r="D222" s="88" t="s">
        <v>97</v>
      </c>
      <c r="E222" s="88" t="s">
        <v>1776</v>
      </c>
      <c r="F222" s="89">
        <v>98701</v>
      </c>
      <c r="G222" s="27"/>
      <c r="H222" s="28" t="s">
        <v>1501</v>
      </c>
      <c r="I222" s="28" t="s">
        <v>1502</v>
      </c>
      <c r="J222" s="29"/>
      <c r="K222" s="29"/>
      <c r="L222" s="26" t="s">
        <v>342</v>
      </c>
      <c r="M222" s="30">
        <v>2116.8</v>
      </c>
      <c r="N222" s="31">
        <f t="shared" si="10"/>
        <v>70.26488747261502</v>
      </c>
      <c r="O222" s="50">
        <f t="shared" si="11"/>
        <v>83.61521609241187</v>
      </c>
      <c r="P222" s="26" t="s">
        <v>180</v>
      </c>
      <c r="Q222" s="99" t="s">
        <v>342</v>
      </c>
      <c r="R222" s="99"/>
      <c r="S222" s="99" t="s">
        <v>360</v>
      </c>
      <c r="T222" s="26" t="s">
        <v>342</v>
      </c>
      <c r="U222" s="32">
        <v>2536</v>
      </c>
      <c r="V222" s="33">
        <v>58.92584478523533</v>
      </c>
      <c r="W222" s="59">
        <f t="shared" si="12"/>
        <v>70.12175529443003</v>
      </c>
      <c r="X222" s="63">
        <f>W222</f>
        <v>70.12175529443003</v>
      </c>
    </row>
    <row r="223" spans="1:24" s="3" customFormat="1" ht="21.75" customHeight="1">
      <c r="A223" s="86">
        <v>6198041</v>
      </c>
      <c r="B223" s="87">
        <v>35677848</v>
      </c>
      <c r="C223" s="88" t="s">
        <v>1608</v>
      </c>
      <c r="D223" s="88" t="s">
        <v>1400</v>
      </c>
      <c r="E223" s="88" t="s">
        <v>1401</v>
      </c>
      <c r="F223" s="89">
        <v>97633</v>
      </c>
      <c r="G223" s="27" t="s">
        <v>1503</v>
      </c>
      <c r="H223" s="28" t="s">
        <v>1504</v>
      </c>
      <c r="I223" s="28" t="s">
        <v>1505</v>
      </c>
      <c r="J223" s="29"/>
      <c r="K223" s="29"/>
      <c r="L223" s="26" t="s">
        <v>342</v>
      </c>
      <c r="M223" s="30">
        <v>1470.8</v>
      </c>
      <c r="N223" s="31">
        <f t="shared" si="10"/>
        <v>48.821615879970786</v>
      </c>
      <c r="O223" s="50">
        <f t="shared" si="11"/>
        <v>58.097722897165234</v>
      </c>
      <c r="P223" s="26" t="s">
        <v>180</v>
      </c>
      <c r="Q223" s="99" t="s">
        <v>344</v>
      </c>
      <c r="R223" s="99"/>
      <c r="S223" s="100"/>
      <c r="T223" s="26" t="s">
        <v>344</v>
      </c>
      <c r="U223" s="32">
        <v>444</v>
      </c>
      <c r="V223" s="33">
        <v>0</v>
      </c>
      <c r="W223" s="59">
        <f t="shared" si="12"/>
        <v>0</v>
      </c>
      <c r="X223" s="63">
        <f>O223+W223</f>
        <v>58.097722897165234</v>
      </c>
    </row>
    <row r="224" spans="1:24" s="3" customFormat="1" ht="21.75" customHeight="1">
      <c r="A224" s="86">
        <v>6197534</v>
      </c>
      <c r="B224" s="87">
        <v>162167</v>
      </c>
      <c r="C224" s="88" t="s">
        <v>1588</v>
      </c>
      <c r="D224" s="88" t="s">
        <v>1589</v>
      </c>
      <c r="E224" s="88" t="s">
        <v>1587</v>
      </c>
      <c r="F224" s="89" t="s">
        <v>1655</v>
      </c>
      <c r="G224" s="27" t="s">
        <v>1506</v>
      </c>
      <c r="H224" s="28" t="s">
        <v>1507</v>
      </c>
      <c r="I224" s="28" t="s">
        <v>1508</v>
      </c>
      <c r="J224" s="29"/>
      <c r="K224" s="29"/>
      <c r="L224" s="26" t="s">
        <v>342</v>
      </c>
      <c r="M224" s="30">
        <v>5172</v>
      </c>
      <c r="N224" s="31">
        <f t="shared" si="10"/>
        <v>171.67894841665006</v>
      </c>
      <c r="O224" s="50">
        <f t="shared" si="11"/>
        <v>204.29794861581357</v>
      </c>
      <c r="P224" s="26" t="s">
        <v>180</v>
      </c>
      <c r="Q224" s="99" t="s">
        <v>342</v>
      </c>
      <c r="R224" s="101">
        <v>39749</v>
      </c>
      <c r="S224" s="99" t="s">
        <v>356</v>
      </c>
      <c r="T224" s="26" t="s">
        <v>344</v>
      </c>
      <c r="U224" s="32">
        <v>0</v>
      </c>
      <c r="V224" s="33">
        <v>0</v>
      </c>
      <c r="W224" s="59">
        <f t="shared" si="12"/>
        <v>0</v>
      </c>
      <c r="X224" s="108">
        <v>0</v>
      </c>
    </row>
    <row r="225" spans="1:24" s="3" customFormat="1" ht="21.75" customHeight="1">
      <c r="A225" s="86">
        <v>6198099</v>
      </c>
      <c r="B225" s="87">
        <v>686964</v>
      </c>
      <c r="C225" s="88" t="s">
        <v>1852</v>
      </c>
      <c r="D225" s="88" t="s">
        <v>1853</v>
      </c>
      <c r="E225" s="88" t="s">
        <v>1587</v>
      </c>
      <c r="F225" s="89">
        <v>5801</v>
      </c>
      <c r="G225" s="27" t="s">
        <v>1509</v>
      </c>
      <c r="H225" s="28" t="s">
        <v>1510</v>
      </c>
      <c r="I225" s="28" t="s">
        <v>1511</v>
      </c>
      <c r="J225" s="29"/>
      <c r="K225" s="29"/>
      <c r="L225" s="26" t="s">
        <v>342</v>
      </c>
      <c r="M225" s="30">
        <v>3882.4</v>
      </c>
      <c r="N225" s="31">
        <f t="shared" si="10"/>
        <v>128.87207063665937</v>
      </c>
      <c r="O225" s="50">
        <f t="shared" si="11"/>
        <v>153.35776405762465</v>
      </c>
      <c r="P225" s="26" t="s">
        <v>180</v>
      </c>
      <c r="Q225" s="99" t="s">
        <v>342</v>
      </c>
      <c r="R225" s="101">
        <v>39891</v>
      </c>
      <c r="S225" s="99" t="s">
        <v>356</v>
      </c>
      <c r="T225" s="26" t="s">
        <v>342</v>
      </c>
      <c r="U225" s="32">
        <v>4068</v>
      </c>
      <c r="V225" s="33">
        <v>97.86895040828522</v>
      </c>
      <c r="W225" s="59">
        <f t="shared" si="12"/>
        <v>116.4640509858594</v>
      </c>
      <c r="X225" s="63">
        <f>W225</f>
        <v>116.4640509858594</v>
      </c>
    </row>
    <row r="226" spans="1:24" s="3" customFormat="1" ht="21.75" customHeight="1">
      <c r="A226" s="86">
        <v>6197792</v>
      </c>
      <c r="B226" s="87">
        <v>30222150</v>
      </c>
      <c r="C226" s="88" t="s">
        <v>1780</v>
      </c>
      <c r="D226" s="88" t="s">
        <v>1781</v>
      </c>
      <c r="E226" s="88" t="s">
        <v>1782</v>
      </c>
      <c r="F226" s="89">
        <v>1701</v>
      </c>
      <c r="G226" s="27" t="s">
        <v>1512</v>
      </c>
      <c r="H226" s="28" t="s">
        <v>1513</v>
      </c>
      <c r="I226" s="28" t="s">
        <v>1514</v>
      </c>
      <c r="J226" s="29"/>
      <c r="K226" s="29"/>
      <c r="L226" s="26" t="s">
        <v>342</v>
      </c>
      <c r="M226" s="30">
        <v>4614.4</v>
      </c>
      <c r="N226" s="31">
        <f t="shared" si="10"/>
        <v>153.17001925247294</v>
      </c>
      <c r="O226" s="50">
        <f t="shared" si="11"/>
        <v>182.2723229104428</v>
      </c>
      <c r="P226" s="26" t="s">
        <v>180</v>
      </c>
      <c r="Q226" s="99" t="s">
        <v>344</v>
      </c>
      <c r="R226" s="99"/>
      <c r="S226" s="100"/>
      <c r="T226" s="26" t="s">
        <v>344</v>
      </c>
      <c r="U226" s="32">
        <v>0</v>
      </c>
      <c r="V226" s="33">
        <v>0</v>
      </c>
      <c r="W226" s="59">
        <f t="shared" si="12"/>
        <v>0</v>
      </c>
      <c r="X226" s="63">
        <f>O226+W226</f>
        <v>182.2723229104428</v>
      </c>
    </row>
    <row r="227" spans="1:24" s="3" customFormat="1" ht="21.75" customHeight="1">
      <c r="A227" s="86">
        <v>6198146</v>
      </c>
      <c r="B227" s="87">
        <v>36129852</v>
      </c>
      <c r="C227" s="88" t="s">
        <v>1640</v>
      </c>
      <c r="D227" s="88" t="s">
        <v>285</v>
      </c>
      <c r="E227" s="88" t="s">
        <v>1782</v>
      </c>
      <c r="F227" s="87" t="s">
        <v>286</v>
      </c>
      <c r="G227" s="27"/>
      <c r="H227" s="28" t="s">
        <v>1515</v>
      </c>
      <c r="I227" s="28" t="s">
        <v>1516</v>
      </c>
      <c r="J227" s="29"/>
      <c r="K227" s="29"/>
      <c r="L227" s="26" t="s">
        <v>342</v>
      </c>
      <c r="M227" s="30">
        <v>756</v>
      </c>
      <c r="N227" s="31">
        <f t="shared" si="10"/>
        <v>25.094602668791076</v>
      </c>
      <c r="O227" s="50">
        <f t="shared" si="11"/>
        <v>29.86257717586138</v>
      </c>
      <c r="P227" s="26" t="s">
        <v>180</v>
      </c>
      <c r="Q227" s="99" t="s">
        <v>344</v>
      </c>
      <c r="R227" s="99"/>
      <c r="S227" s="100"/>
      <c r="T227" s="26" t="s">
        <v>344</v>
      </c>
      <c r="U227" s="32">
        <v>0</v>
      </c>
      <c r="V227" s="33">
        <v>0</v>
      </c>
      <c r="W227" s="59">
        <f t="shared" si="12"/>
        <v>0</v>
      </c>
      <c r="X227" s="63">
        <f>O227+W227</f>
        <v>29.86257717586138</v>
      </c>
    </row>
    <row r="228" spans="1:24" s="3" customFormat="1" ht="21.75" customHeight="1">
      <c r="A228" s="86">
        <v>6197506</v>
      </c>
      <c r="B228" s="87">
        <v>35995998</v>
      </c>
      <c r="C228" s="88" t="s">
        <v>1640</v>
      </c>
      <c r="D228" s="88" t="s">
        <v>314</v>
      </c>
      <c r="E228" s="88" t="s">
        <v>1782</v>
      </c>
      <c r="F228" s="87" t="s">
        <v>286</v>
      </c>
      <c r="G228" s="27"/>
      <c r="H228" s="28" t="s">
        <v>1517</v>
      </c>
      <c r="I228" s="28" t="s">
        <v>1518</v>
      </c>
      <c r="J228" s="29"/>
      <c r="K228" s="29"/>
      <c r="L228" s="26" t="s">
        <v>342</v>
      </c>
      <c r="M228" s="30">
        <v>436.8</v>
      </c>
      <c r="N228" s="31">
        <f t="shared" si="10"/>
        <v>14.4991037641904</v>
      </c>
      <c r="O228" s="50">
        <f t="shared" si="11"/>
        <v>17.253933479386575</v>
      </c>
      <c r="P228" s="26" t="s">
        <v>180</v>
      </c>
      <c r="Q228" s="99" t="s">
        <v>344</v>
      </c>
      <c r="R228" s="99"/>
      <c r="S228" s="100"/>
      <c r="T228" s="26" t="s">
        <v>344</v>
      </c>
      <c r="U228" s="32">
        <v>0</v>
      </c>
      <c r="V228" s="33">
        <v>0</v>
      </c>
      <c r="W228" s="59">
        <f t="shared" si="12"/>
        <v>0</v>
      </c>
      <c r="X228" s="63">
        <f>O228+W228</f>
        <v>17.253933479386575</v>
      </c>
    </row>
    <row r="229" spans="1:24" s="3" customFormat="1" ht="21.75" customHeight="1">
      <c r="A229" s="86">
        <v>6198142</v>
      </c>
      <c r="B229" s="87">
        <v>36128431</v>
      </c>
      <c r="C229" s="88" t="s">
        <v>1615</v>
      </c>
      <c r="D229" s="88" t="s">
        <v>324</v>
      </c>
      <c r="E229" s="88" t="s">
        <v>1782</v>
      </c>
      <c r="F229" s="87" t="s">
        <v>286</v>
      </c>
      <c r="G229" s="27"/>
      <c r="H229" s="28" t="s">
        <v>1519</v>
      </c>
      <c r="I229" s="28" t="s">
        <v>1520</v>
      </c>
      <c r="J229" s="29"/>
      <c r="K229" s="29"/>
      <c r="L229" s="26" t="s">
        <v>342</v>
      </c>
      <c r="M229" s="30">
        <v>352.8</v>
      </c>
      <c r="N229" s="31">
        <f t="shared" si="10"/>
        <v>11.710814578769169</v>
      </c>
      <c r="O229" s="50">
        <f t="shared" si="11"/>
        <v>13.93586934873531</v>
      </c>
      <c r="P229" s="26" t="s">
        <v>180</v>
      </c>
      <c r="Q229" s="99" t="s">
        <v>344</v>
      </c>
      <c r="R229" s="99"/>
      <c r="S229" s="100"/>
      <c r="T229" s="26" t="s">
        <v>344</v>
      </c>
      <c r="U229" s="32">
        <v>0</v>
      </c>
      <c r="V229" s="33">
        <v>0</v>
      </c>
      <c r="W229" s="59">
        <f t="shared" si="12"/>
        <v>0</v>
      </c>
      <c r="X229" s="63">
        <f>O229+W229</f>
        <v>13.93586934873531</v>
      </c>
    </row>
    <row r="230" spans="1:24" s="3" customFormat="1" ht="21.75" customHeight="1">
      <c r="A230" s="86">
        <v>6198117</v>
      </c>
      <c r="B230" s="87">
        <v>35546425</v>
      </c>
      <c r="C230" s="88" t="s">
        <v>1679</v>
      </c>
      <c r="D230" s="88" t="s">
        <v>1680</v>
      </c>
      <c r="E230" s="88" t="s">
        <v>1681</v>
      </c>
      <c r="F230" s="89">
        <v>5562</v>
      </c>
      <c r="G230" s="27" t="s">
        <v>1521</v>
      </c>
      <c r="H230" s="28" t="s">
        <v>1522</v>
      </c>
      <c r="I230" s="28" t="s">
        <v>1523</v>
      </c>
      <c r="J230" s="29" t="s">
        <v>1434</v>
      </c>
      <c r="K230" s="29" t="s">
        <v>1434</v>
      </c>
      <c r="L230" s="26" t="s">
        <v>342</v>
      </c>
      <c r="M230" s="30">
        <v>10379.6</v>
      </c>
      <c r="N230" s="31">
        <f t="shared" si="10"/>
        <v>344.53960034521674</v>
      </c>
      <c r="O230" s="50">
        <f t="shared" si="11"/>
        <v>410.0021244108079</v>
      </c>
      <c r="P230" s="26" t="s">
        <v>180</v>
      </c>
      <c r="Q230" s="99" t="s">
        <v>342</v>
      </c>
      <c r="R230" s="99"/>
      <c r="S230" s="99" t="s">
        <v>360</v>
      </c>
      <c r="T230" s="26" t="s">
        <v>342</v>
      </c>
      <c r="U230" s="32">
        <v>12452</v>
      </c>
      <c r="V230" s="33">
        <v>305.8222133705105</v>
      </c>
      <c r="W230" s="59">
        <f t="shared" si="12"/>
        <v>363.9284339109075</v>
      </c>
      <c r="X230" s="63">
        <f>W230</f>
        <v>363.9284339109075</v>
      </c>
    </row>
    <row r="231" spans="1:24" s="3" customFormat="1" ht="21.75" customHeight="1">
      <c r="A231" s="86">
        <v>6197771</v>
      </c>
      <c r="B231" s="87">
        <v>37831062</v>
      </c>
      <c r="C231" s="88" t="s">
        <v>1597</v>
      </c>
      <c r="D231" s="88" t="s">
        <v>288</v>
      </c>
      <c r="E231" s="88" t="s">
        <v>289</v>
      </c>
      <c r="F231" s="89" t="s">
        <v>290</v>
      </c>
      <c r="G231" s="27" t="s">
        <v>1524</v>
      </c>
      <c r="H231" s="28" t="s">
        <v>1525</v>
      </c>
      <c r="I231" s="28" t="s">
        <v>1526</v>
      </c>
      <c r="J231" s="29"/>
      <c r="K231" s="29"/>
      <c r="L231" s="26" t="s">
        <v>342</v>
      </c>
      <c r="M231" s="30">
        <v>735.2</v>
      </c>
      <c r="N231" s="31">
        <f t="shared" si="10"/>
        <v>24.404169156210582</v>
      </c>
      <c r="O231" s="50">
        <f t="shared" si="11"/>
        <v>29.04096129589059</v>
      </c>
      <c r="P231" s="26" t="s">
        <v>180</v>
      </c>
      <c r="Q231" s="99" t="s">
        <v>342</v>
      </c>
      <c r="R231" s="99"/>
      <c r="S231" s="99" t="s">
        <v>360</v>
      </c>
      <c r="T231" s="26" t="s">
        <v>342</v>
      </c>
      <c r="U231" s="32">
        <v>1700</v>
      </c>
      <c r="V231" s="33">
        <v>39.500763460134095</v>
      </c>
      <c r="W231" s="59">
        <f t="shared" si="12"/>
        <v>47.00590851755957</v>
      </c>
      <c r="X231" s="63">
        <f>W231</f>
        <v>47.00590851755957</v>
      </c>
    </row>
    <row r="232" spans="1:24" s="3" customFormat="1" ht="21.75" customHeight="1">
      <c r="A232" s="86">
        <v>6197949</v>
      </c>
      <c r="B232" s="87">
        <v>686514</v>
      </c>
      <c r="C232" s="88" t="s">
        <v>1671</v>
      </c>
      <c r="D232" s="88" t="s">
        <v>1672</v>
      </c>
      <c r="E232" s="88" t="s">
        <v>1673</v>
      </c>
      <c r="F232" s="89" t="s">
        <v>1674</v>
      </c>
      <c r="G232" s="27" t="s">
        <v>1527</v>
      </c>
      <c r="H232" s="28" t="s">
        <v>1528</v>
      </c>
      <c r="I232" s="28" t="s">
        <v>1529</v>
      </c>
      <c r="J232" s="29"/>
      <c r="K232" s="29"/>
      <c r="L232" s="26" t="s">
        <v>342</v>
      </c>
      <c r="M232" s="30">
        <v>22240.4</v>
      </c>
      <c r="N232" s="31">
        <f t="shared" si="10"/>
        <v>738.2460333266946</v>
      </c>
      <c r="O232" s="50">
        <f t="shared" si="11"/>
        <v>878.5127796587666</v>
      </c>
      <c r="P232" s="26" t="s">
        <v>180</v>
      </c>
      <c r="Q232" s="99" t="s">
        <v>342</v>
      </c>
      <c r="R232" s="99"/>
      <c r="S232" s="99" t="s">
        <v>360</v>
      </c>
      <c r="T232" s="26" t="s">
        <v>342</v>
      </c>
      <c r="U232" s="32">
        <v>24352</v>
      </c>
      <c r="V232" s="33">
        <v>568.2267808537475</v>
      </c>
      <c r="W232" s="59">
        <f t="shared" si="12"/>
        <v>676.1898692159596</v>
      </c>
      <c r="X232" s="63">
        <f>W232</f>
        <v>676.1898692159596</v>
      </c>
    </row>
    <row r="233" spans="1:24" s="3" customFormat="1" ht="21.75" customHeight="1">
      <c r="A233" s="86">
        <v>6197828</v>
      </c>
      <c r="B233" s="87">
        <v>37892509</v>
      </c>
      <c r="C233" s="88" t="s">
        <v>229</v>
      </c>
      <c r="D233" s="88" t="s">
        <v>230</v>
      </c>
      <c r="E233" s="88" t="s">
        <v>231</v>
      </c>
      <c r="F233" s="89">
        <v>97611</v>
      </c>
      <c r="G233" s="27" t="s">
        <v>1530</v>
      </c>
      <c r="H233" s="28" t="s">
        <v>1531</v>
      </c>
      <c r="I233" s="28" t="s">
        <v>1532</v>
      </c>
      <c r="J233" s="29"/>
      <c r="K233" s="29"/>
      <c r="L233" s="26" t="s">
        <v>342</v>
      </c>
      <c r="M233" s="30">
        <v>1042.5</v>
      </c>
      <c r="N233" s="31">
        <f t="shared" si="10"/>
        <v>34.60466042620992</v>
      </c>
      <c r="O233" s="50">
        <f t="shared" si="11"/>
        <v>41.1795459071898</v>
      </c>
      <c r="P233" s="26" t="s">
        <v>180</v>
      </c>
      <c r="Q233" s="99" t="s">
        <v>344</v>
      </c>
      <c r="R233" s="99"/>
      <c r="S233" s="100"/>
      <c r="T233" s="26" t="s">
        <v>342</v>
      </c>
      <c r="U233" s="32">
        <v>1156</v>
      </c>
      <c r="V233" s="33">
        <v>26.860519152891186</v>
      </c>
      <c r="W233" s="59">
        <f t="shared" si="12"/>
        <v>31.96401779194051</v>
      </c>
      <c r="X233" s="63">
        <f>O233+W233</f>
        <v>73.14356369913031</v>
      </c>
    </row>
    <row r="234" spans="1:24" s="3" customFormat="1" ht="21.75" customHeight="1">
      <c r="A234" s="86">
        <v>6198104</v>
      </c>
      <c r="B234" s="87">
        <v>31202357</v>
      </c>
      <c r="C234" s="88" t="s">
        <v>1948</v>
      </c>
      <c r="D234" s="88" t="s">
        <v>1949</v>
      </c>
      <c r="E234" s="88" t="s">
        <v>1950</v>
      </c>
      <c r="F234" s="89">
        <v>1822</v>
      </c>
      <c r="G234" s="27" t="s">
        <v>1533</v>
      </c>
      <c r="H234" s="28" t="s">
        <v>1534</v>
      </c>
      <c r="I234" s="28" t="s">
        <v>1535</v>
      </c>
      <c r="J234" s="29"/>
      <c r="K234" s="29"/>
      <c r="L234" s="26" t="s">
        <v>342</v>
      </c>
      <c r="M234" s="30">
        <v>3123</v>
      </c>
      <c r="N234" s="31">
        <f t="shared" si="10"/>
        <v>103.66460864369647</v>
      </c>
      <c r="O234" s="50">
        <f t="shared" si="11"/>
        <v>123.3608842859988</v>
      </c>
      <c r="P234" s="26" t="s">
        <v>180</v>
      </c>
      <c r="Q234" s="99" t="s">
        <v>344</v>
      </c>
      <c r="R234" s="99"/>
      <c r="S234" s="100"/>
      <c r="T234" s="26" t="s">
        <v>342</v>
      </c>
      <c r="U234" s="32">
        <v>1396</v>
      </c>
      <c r="V234" s="33">
        <v>36.02204076213238</v>
      </c>
      <c r="W234" s="59">
        <f t="shared" si="12"/>
        <v>42.866228506937524</v>
      </c>
      <c r="X234" s="63">
        <f>O234+W234</f>
        <v>166.2271127929363</v>
      </c>
    </row>
    <row r="235" spans="1:24" s="3" customFormat="1" ht="21.75" customHeight="1">
      <c r="A235" s="86">
        <v>6197660</v>
      </c>
      <c r="B235" s="87">
        <v>35995904</v>
      </c>
      <c r="C235" s="88" t="s">
        <v>1694</v>
      </c>
      <c r="D235" s="88" t="s">
        <v>1695</v>
      </c>
      <c r="E235" s="88" t="s">
        <v>1696</v>
      </c>
      <c r="F235" s="89">
        <v>2001</v>
      </c>
      <c r="G235" s="27" t="s">
        <v>1536</v>
      </c>
      <c r="H235" s="28" t="s">
        <v>1537</v>
      </c>
      <c r="I235" s="28" t="s">
        <v>1538</v>
      </c>
      <c r="J235" s="29"/>
      <c r="K235" s="29"/>
      <c r="L235" s="26" t="s">
        <v>342</v>
      </c>
      <c r="M235" s="30">
        <v>8216.2</v>
      </c>
      <c r="N235" s="31">
        <f t="shared" si="10"/>
        <v>272.72787625307046</v>
      </c>
      <c r="O235" s="50">
        <f t="shared" si="11"/>
        <v>324.54617274115384</v>
      </c>
      <c r="P235" s="26" t="s">
        <v>180</v>
      </c>
      <c r="Q235" s="99" t="s">
        <v>342</v>
      </c>
      <c r="R235" s="101">
        <v>39891</v>
      </c>
      <c r="S235" s="99" t="s">
        <v>356</v>
      </c>
      <c r="T235" s="26" t="s">
        <v>344</v>
      </c>
      <c r="U235" s="32">
        <v>0</v>
      </c>
      <c r="V235" s="33">
        <v>0</v>
      </c>
      <c r="W235" s="59">
        <f t="shared" si="12"/>
        <v>0</v>
      </c>
      <c r="X235" s="108">
        <v>0</v>
      </c>
    </row>
    <row r="236" spans="1:24" s="3" customFormat="1" ht="21.75" customHeight="1">
      <c r="A236" s="86">
        <v>6197440</v>
      </c>
      <c r="B236" s="87">
        <v>35995912</v>
      </c>
      <c r="C236" s="88" t="s">
        <v>1640</v>
      </c>
      <c r="D236" s="88" t="s">
        <v>1702</v>
      </c>
      <c r="E236" s="88" t="s">
        <v>1696</v>
      </c>
      <c r="F236" s="89">
        <v>2001</v>
      </c>
      <c r="G236" s="27" t="s">
        <v>1539</v>
      </c>
      <c r="H236" s="28" t="s">
        <v>954</v>
      </c>
      <c r="I236" s="28" t="s">
        <v>955</v>
      </c>
      <c r="J236" s="29"/>
      <c r="K236" s="29"/>
      <c r="L236" s="26" t="s">
        <v>342</v>
      </c>
      <c r="M236" s="30">
        <v>7707.2</v>
      </c>
      <c r="N236" s="31">
        <f t="shared" si="10"/>
        <v>255.83217154617273</v>
      </c>
      <c r="O236" s="50">
        <f t="shared" si="11"/>
        <v>304.44028413994556</v>
      </c>
      <c r="P236" s="26" t="s">
        <v>180</v>
      </c>
      <c r="Q236" s="99" t="s">
        <v>342</v>
      </c>
      <c r="R236" s="99"/>
      <c r="S236" s="99" t="s">
        <v>360</v>
      </c>
      <c r="T236" s="26" t="s">
        <v>342</v>
      </c>
      <c r="U236" s="32">
        <v>5076</v>
      </c>
      <c r="V236" s="33">
        <v>127.98247361083449</v>
      </c>
      <c r="W236" s="59">
        <f t="shared" si="12"/>
        <v>152.29914359689303</v>
      </c>
      <c r="X236" s="63">
        <f>W236</f>
        <v>152.29914359689303</v>
      </c>
    </row>
    <row r="237" spans="1:24" s="3" customFormat="1" ht="21.75" customHeight="1">
      <c r="A237" s="86">
        <v>6198120</v>
      </c>
      <c r="B237" s="87">
        <v>37914961</v>
      </c>
      <c r="C237" s="88" t="s">
        <v>45</v>
      </c>
      <c r="D237" s="88" t="s">
        <v>1429</v>
      </c>
      <c r="E237" s="88" t="s">
        <v>1696</v>
      </c>
      <c r="F237" s="89">
        <v>2001</v>
      </c>
      <c r="G237" s="27" t="s">
        <v>956</v>
      </c>
      <c r="H237" s="28" t="s">
        <v>957</v>
      </c>
      <c r="I237" s="28" t="s">
        <v>958</v>
      </c>
      <c r="J237" s="29" t="s">
        <v>1430</v>
      </c>
      <c r="K237" s="29" t="s">
        <v>1431</v>
      </c>
      <c r="L237" s="26" t="s">
        <v>342</v>
      </c>
      <c r="M237" s="30">
        <v>924</v>
      </c>
      <c r="N237" s="31">
        <f t="shared" si="10"/>
        <v>30.671181039633538</v>
      </c>
      <c r="O237" s="50">
        <f t="shared" si="11"/>
        <v>36.498705437163906</v>
      </c>
      <c r="P237" s="26" t="s">
        <v>180</v>
      </c>
      <c r="Q237" s="99" t="s">
        <v>344</v>
      </c>
      <c r="R237" s="99"/>
      <c r="S237" s="100"/>
      <c r="T237" s="26" t="s">
        <v>344</v>
      </c>
      <c r="U237" s="32">
        <v>0</v>
      </c>
      <c r="V237" s="33">
        <v>0</v>
      </c>
      <c r="W237" s="59">
        <f t="shared" si="12"/>
        <v>0</v>
      </c>
      <c r="X237" s="63">
        <f>O237+W237</f>
        <v>36.498705437163906</v>
      </c>
    </row>
    <row r="238" spans="1:24" s="3" customFormat="1" ht="21.75" customHeight="1">
      <c r="A238" s="86">
        <v>6197851</v>
      </c>
      <c r="B238" s="87">
        <v>37810316</v>
      </c>
      <c r="C238" s="88" t="s">
        <v>1939</v>
      </c>
      <c r="D238" s="88" t="s">
        <v>1940</v>
      </c>
      <c r="E238" s="88" t="s">
        <v>1941</v>
      </c>
      <c r="F238" s="89">
        <v>2944</v>
      </c>
      <c r="G238" s="27"/>
      <c r="H238" s="28" t="s">
        <v>959</v>
      </c>
      <c r="I238" s="28" t="s">
        <v>960</v>
      </c>
      <c r="J238" s="29"/>
      <c r="K238" s="29"/>
      <c r="L238" s="26" t="s">
        <v>342</v>
      </c>
      <c r="M238" s="30">
        <v>3158.4</v>
      </c>
      <c r="N238" s="31">
        <f t="shared" si="10"/>
        <v>104.83967337183827</v>
      </c>
      <c r="O238" s="50">
        <f t="shared" si="11"/>
        <v>124.75921131248754</v>
      </c>
      <c r="P238" s="26" t="s">
        <v>180</v>
      </c>
      <c r="Q238" s="99" t="s">
        <v>342</v>
      </c>
      <c r="R238" s="99"/>
      <c r="S238" s="99" t="s">
        <v>360</v>
      </c>
      <c r="T238" s="26" t="s">
        <v>342</v>
      </c>
      <c r="U238" s="32">
        <v>7816</v>
      </c>
      <c r="V238" s="33">
        <v>186.6294894775277</v>
      </c>
      <c r="W238" s="59">
        <f t="shared" si="12"/>
        <v>222.08909247825795</v>
      </c>
      <c r="X238" s="63">
        <f>W238</f>
        <v>222.08909247825795</v>
      </c>
    </row>
    <row r="239" spans="1:24" s="3" customFormat="1" ht="21.75" customHeight="1">
      <c r="A239" s="86">
        <v>6197482</v>
      </c>
      <c r="B239" s="87">
        <v>35553863</v>
      </c>
      <c r="C239" s="88" t="s">
        <v>1640</v>
      </c>
      <c r="D239" s="88" t="s">
        <v>1878</v>
      </c>
      <c r="E239" s="88" t="s">
        <v>1879</v>
      </c>
      <c r="F239" s="89">
        <v>7230</v>
      </c>
      <c r="G239" s="27" t="s">
        <v>961</v>
      </c>
      <c r="H239" s="28" t="s">
        <v>962</v>
      </c>
      <c r="I239" s="28" t="s">
        <v>963</v>
      </c>
      <c r="J239" s="29"/>
      <c r="K239" s="29"/>
      <c r="L239" s="26" t="s">
        <v>342</v>
      </c>
      <c r="M239" s="30">
        <v>3654.6</v>
      </c>
      <c r="N239" s="31">
        <f t="shared" si="10"/>
        <v>121.31049591714797</v>
      </c>
      <c r="O239" s="50">
        <f t="shared" si="11"/>
        <v>144.35949014140607</v>
      </c>
      <c r="P239" s="26" t="s">
        <v>180</v>
      </c>
      <c r="Q239" s="99" t="s">
        <v>342</v>
      </c>
      <c r="R239" s="101">
        <v>39891</v>
      </c>
      <c r="S239" s="99" t="s">
        <v>356</v>
      </c>
      <c r="T239" s="26" t="s">
        <v>344</v>
      </c>
      <c r="U239" s="32">
        <v>0</v>
      </c>
      <c r="V239" s="33">
        <v>0</v>
      </c>
      <c r="W239" s="59">
        <f t="shared" si="12"/>
        <v>0</v>
      </c>
      <c r="X239" s="108">
        <v>0</v>
      </c>
    </row>
    <row r="240" spans="1:24" s="3" customFormat="1" ht="21.75" customHeight="1">
      <c r="A240" s="86">
        <v>6197595</v>
      </c>
      <c r="B240" s="87">
        <v>159174</v>
      </c>
      <c r="C240" s="88" t="s">
        <v>393</v>
      </c>
      <c r="D240" s="88" t="s">
        <v>1917</v>
      </c>
      <c r="E240" s="88" t="s">
        <v>1918</v>
      </c>
      <c r="F240" s="89">
        <v>92208</v>
      </c>
      <c r="G240" s="27" t="s">
        <v>964</v>
      </c>
      <c r="H240" s="28" t="s">
        <v>965</v>
      </c>
      <c r="I240" s="28" t="s">
        <v>966</v>
      </c>
      <c r="J240" s="29" t="s">
        <v>395</v>
      </c>
      <c r="K240" s="29" t="s">
        <v>394</v>
      </c>
      <c r="L240" s="26" t="s">
        <v>342</v>
      </c>
      <c r="M240" s="30">
        <v>3399.4</v>
      </c>
      <c r="N240" s="31">
        <f t="shared" si="10"/>
        <v>112.83940782048728</v>
      </c>
      <c r="O240" s="50">
        <f t="shared" si="11"/>
        <v>134.27889530637987</v>
      </c>
      <c r="P240" s="26" t="s">
        <v>180</v>
      </c>
      <c r="Q240" s="99" t="s">
        <v>342</v>
      </c>
      <c r="R240" s="99"/>
      <c r="S240" s="99" t="s">
        <v>360</v>
      </c>
      <c r="T240" s="26" t="s">
        <v>342</v>
      </c>
      <c r="U240" s="32">
        <v>6080</v>
      </c>
      <c r="V240" s="33">
        <v>145.33625439819426</v>
      </c>
      <c r="W240" s="59">
        <f t="shared" si="12"/>
        <v>172.95014273385115</v>
      </c>
      <c r="X240" s="63">
        <f>W240</f>
        <v>172.95014273385115</v>
      </c>
    </row>
    <row r="241" spans="1:24" s="3" customFormat="1" ht="21.75" customHeight="1">
      <c r="A241" s="86">
        <v>6197386</v>
      </c>
      <c r="B241" s="87">
        <v>37838741</v>
      </c>
      <c r="C241" s="88" t="s">
        <v>1719</v>
      </c>
      <c r="D241" s="88" t="s">
        <v>110</v>
      </c>
      <c r="E241" s="88" t="s">
        <v>1918</v>
      </c>
      <c r="F241" s="89">
        <v>92208</v>
      </c>
      <c r="G241" s="27" t="s">
        <v>967</v>
      </c>
      <c r="H241" s="28" t="s">
        <v>968</v>
      </c>
      <c r="I241" s="28" t="s">
        <v>969</v>
      </c>
      <c r="J241" s="29" t="s">
        <v>1442</v>
      </c>
      <c r="K241" s="34" t="s">
        <v>1446</v>
      </c>
      <c r="L241" s="26" t="s">
        <v>342</v>
      </c>
      <c r="M241" s="30">
        <v>2023</v>
      </c>
      <c r="N241" s="31">
        <f t="shared" si="10"/>
        <v>67.15129788222798</v>
      </c>
      <c r="O241" s="50">
        <f t="shared" si="11"/>
        <v>79.9100444798513</v>
      </c>
      <c r="P241" s="26" t="s">
        <v>180</v>
      </c>
      <c r="Q241" s="99" t="s">
        <v>344</v>
      </c>
      <c r="R241" s="99"/>
      <c r="S241" s="100"/>
      <c r="T241" s="26" t="s">
        <v>342</v>
      </c>
      <c r="U241" s="32">
        <v>2484</v>
      </c>
      <c r="V241" s="33">
        <v>64.64847639912368</v>
      </c>
      <c r="W241" s="59">
        <f t="shared" si="12"/>
        <v>76.93168691495718</v>
      </c>
      <c r="X241" s="63">
        <f>O241+W241</f>
        <v>156.84173139480848</v>
      </c>
    </row>
    <row r="242" spans="1:24" s="3" customFormat="1" ht="21.75" customHeight="1">
      <c r="A242" s="86">
        <v>6197386</v>
      </c>
      <c r="B242" s="87">
        <v>37838741</v>
      </c>
      <c r="C242" s="88" t="s">
        <v>309</v>
      </c>
      <c r="D242" s="88" t="s">
        <v>110</v>
      </c>
      <c r="E242" s="88" t="s">
        <v>1918</v>
      </c>
      <c r="F242" s="89">
        <v>92208</v>
      </c>
      <c r="G242" s="27" t="s">
        <v>967</v>
      </c>
      <c r="H242" s="28" t="s">
        <v>968</v>
      </c>
      <c r="I242" s="28" t="s">
        <v>969</v>
      </c>
      <c r="J242" s="29" t="s">
        <v>1442</v>
      </c>
      <c r="K242" s="34" t="s">
        <v>1446</v>
      </c>
      <c r="L242" s="26" t="s">
        <v>342</v>
      </c>
      <c r="M242" s="30">
        <v>520.8</v>
      </c>
      <c r="N242" s="31">
        <f t="shared" si="10"/>
        <v>17.28739294961163</v>
      </c>
      <c r="O242" s="50">
        <f t="shared" si="11"/>
        <v>20.571997610037837</v>
      </c>
      <c r="P242" s="26" t="s">
        <v>180</v>
      </c>
      <c r="Q242" s="99" t="s">
        <v>344</v>
      </c>
      <c r="R242" s="99"/>
      <c r="S242" s="100"/>
      <c r="T242" s="26" t="s">
        <v>344</v>
      </c>
      <c r="U242" s="32">
        <v>0</v>
      </c>
      <c r="V242" s="33">
        <v>0</v>
      </c>
      <c r="W242" s="59">
        <f t="shared" si="12"/>
        <v>0</v>
      </c>
      <c r="X242" s="63">
        <f>O242+W242</f>
        <v>20.571997610037837</v>
      </c>
    </row>
    <row r="243" spans="1:24" s="3" customFormat="1" ht="21.75" customHeight="1">
      <c r="A243" s="86">
        <v>6197789</v>
      </c>
      <c r="B243" s="87">
        <v>710058993</v>
      </c>
      <c r="C243" s="88" t="s">
        <v>1378</v>
      </c>
      <c r="D243" s="88" t="s">
        <v>1379</v>
      </c>
      <c r="E243" s="88" t="s">
        <v>1380</v>
      </c>
      <c r="F243" s="89">
        <v>98531</v>
      </c>
      <c r="G243" s="27" t="s">
        <v>970</v>
      </c>
      <c r="H243" s="28" t="s">
        <v>971</v>
      </c>
      <c r="I243" s="28" t="s">
        <v>972</v>
      </c>
      <c r="J243" s="29"/>
      <c r="K243" s="29"/>
      <c r="L243" s="26" t="s">
        <v>342</v>
      </c>
      <c r="M243" s="30">
        <v>1600.2</v>
      </c>
      <c r="N243" s="31">
        <f t="shared" si="10"/>
        <v>53.116908982274445</v>
      </c>
      <c r="O243" s="50">
        <f t="shared" si="11"/>
        <v>63.209121688906585</v>
      </c>
      <c r="P243" s="26" t="s">
        <v>180</v>
      </c>
      <c r="Q243" s="99" t="s">
        <v>344</v>
      </c>
      <c r="R243" s="99"/>
      <c r="S243" s="100"/>
      <c r="T243" s="26" t="s">
        <v>344</v>
      </c>
      <c r="U243" s="32">
        <v>0</v>
      </c>
      <c r="V243" s="33">
        <v>0</v>
      </c>
      <c r="W243" s="59">
        <f t="shared" si="12"/>
        <v>0</v>
      </c>
      <c r="X243" s="63">
        <f>O243+W243</f>
        <v>63.209121688906585</v>
      </c>
    </row>
    <row r="244" spans="1:24" s="3" customFormat="1" ht="21.75" customHeight="1">
      <c r="A244" s="86">
        <v>6197614</v>
      </c>
      <c r="B244" s="87">
        <v>37866711</v>
      </c>
      <c r="C244" s="88" t="s">
        <v>1597</v>
      </c>
      <c r="D244" s="88" t="s">
        <v>1635</v>
      </c>
      <c r="E244" s="88" t="s">
        <v>1636</v>
      </c>
      <c r="F244" s="89">
        <v>94108</v>
      </c>
      <c r="G244" s="27" t="s">
        <v>973</v>
      </c>
      <c r="H244" s="28" t="s">
        <v>974</v>
      </c>
      <c r="I244" s="28" t="s">
        <v>975</v>
      </c>
      <c r="J244" s="29" t="s">
        <v>1410</v>
      </c>
      <c r="K244" s="29" t="s">
        <v>1409</v>
      </c>
      <c r="L244" s="26" t="s">
        <v>342</v>
      </c>
      <c r="M244" s="30">
        <v>2923</v>
      </c>
      <c r="N244" s="31">
        <f t="shared" si="10"/>
        <v>97.02582486888402</v>
      </c>
      <c r="O244" s="50">
        <f t="shared" si="11"/>
        <v>115.46073159397197</v>
      </c>
      <c r="P244" s="26" t="s">
        <v>180</v>
      </c>
      <c r="Q244" s="99" t="s">
        <v>342</v>
      </c>
      <c r="R244" s="101">
        <v>39745</v>
      </c>
      <c r="S244" s="99" t="s">
        <v>356</v>
      </c>
      <c r="T244" s="26" t="s">
        <v>342</v>
      </c>
      <c r="U244" s="32">
        <v>2884</v>
      </c>
      <c r="V244" s="33">
        <v>73.46478125207462</v>
      </c>
      <c r="W244" s="59">
        <f t="shared" si="12"/>
        <v>87.42308968996879</v>
      </c>
      <c r="X244" s="63">
        <f>W244</f>
        <v>87.42308968996879</v>
      </c>
    </row>
    <row r="245" spans="1:24" s="3" customFormat="1" ht="21.75" customHeight="1">
      <c r="A245" s="86">
        <v>6197934</v>
      </c>
      <c r="B245" s="87">
        <v>37888510</v>
      </c>
      <c r="C245" s="88" t="s">
        <v>1640</v>
      </c>
      <c r="D245" s="88" t="s">
        <v>95</v>
      </c>
      <c r="E245" s="88" t="s">
        <v>96</v>
      </c>
      <c r="F245" s="89">
        <v>98265</v>
      </c>
      <c r="G245" s="27" t="s">
        <v>976</v>
      </c>
      <c r="H245" s="28" t="s">
        <v>977</v>
      </c>
      <c r="I245" s="28" t="s">
        <v>978</v>
      </c>
      <c r="J245" s="29"/>
      <c r="K245" s="29"/>
      <c r="L245" s="26" t="s">
        <v>342</v>
      </c>
      <c r="M245" s="30">
        <v>2118.2</v>
      </c>
      <c r="N245" s="31">
        <f t="shared" si="10"/>
        <v>70.3113589590387</v>
      </c>
      <c r="O245" s="50">
        <f t="shared" si="11"/>
        <v>83.67051716125604</v>
      </c>
      <c r="P245" s="26" t="s">
        <v>180</v>
      </c>
      <c r="Q245" s="99" t="s">
        <v>344</v>
      </c>
      <c r="R245" s="99"/>
      <c r="S245" s="100"/>
      <c r="T245" s="26" t="s">
        <v>344</v>
      </c>
      <c r="U245" s="32">
        <v>708</v>
      </c>
      <c r="V245" s="33">
        <v>0</v>
      </c>
      <c r="W245" s="59">
        <f t="shared" si="12"/>
        <v>0</v>
      </c>
      <c r="X245" s="63">
        <f>O245+W245</f>
        <v>83.67051716125604</v>
      </c>
    </row>
    <row r="246" spans="1:24" s="3" customFormat="1" ht="21.75" customHeight="1">
      <c r="A246" s="86">
        <v>6197979</v>
      </c>
      <c r="B246" s="87">
        <v>37833855</v>
      </c>
      <c r="C246" s="88" t="s">
        <v>9</v>
      </c>
      <c r="D246" s="88" t="s">
        <v>10</v>
      </c>
      <c r="E246" s="88" t="s">
        <v>11</v>
      </c>
      <c r="F246" s="89">
        <v>5001</v>
      </c>
      <c r="G246" s="27" t="s">
        <v>979</v>
      </c>
      <c r="H246" s="28" t="s">
        <v>980</v>
      </c>
      <c r="I246" s="28" t="s">
        <v>981</v>
      </c>
      <c r="J246" s="29"/>
      <c r="K246" s="29" t="s">
        <v>1485</v>
      </c>
      <c r="L246" s="26" t="s">
        <v>342</v>
      </c>
      <c r="M246" s="30">
        <v>2636</v>
      </c>
      <c r="N246" s="31">
        <f t="shared" si="10"/>
        <v>87.49917015202814</v>
      </c>
      <c r="O246" s="50">
        <f t="shared" si="11"/>
        <v>104.12401248091348</v>
      </c>
      <c r="P246" s="26" t="s">
        <v>180</v>
      </c>
      <c r="Q246" s="99" t="s">
        <v>344</v>
      </c>
      <c r="R246" s="99"/>
      <c r="S246" s="100"/>
      <c r="T246" s="26" t="s">
        <v>344</v>
      </c>
      <c r="U246" s="32">
        <v>0</v>
      </c>
      <c r="V246" s="33">
        <v>0</v>
      </c>
      <c r="W246" s="59">
        <f t="shared" si="12"/>
        <v>0</v>
      </c>
      <c r="X246" s="63">
        <f>O246+W246</f>
        <v>104.12401248091348</v>
      </c>
    </row>
    <row r="247" spans="1:24" s="3" customFormat="1" ht="21.75" customHeight="1">
      <c r="A247" s="86">
        <v>6197978</v>
      </c>
      <c r="B247" s="87">
        <v>30197121</v>
      </c>
      <c r="C247" s="88" t="s">
        <v>14</v>
      </c>
      <c r="D247" s="88" t="s">
        <v>15</v>
      </c>
      <c r="E247" s="88" t="s">
        <v>11</v>
      </c>
      <c r="F247" s="89">
        <v>5001</v>
      </c>
      <c r="G247" s="27" t="s">
        <v>982</v>
      </c>
      <c r="H247" s="28" t="s">
        <v>983</v>
      </c>
      <c r="I247" s="28" t="s">
        <v>984</v>
      </c>
      <c r="J247" s="29" t="s">
        <v>1481</v>
      </c>
      <c r="K247" s="29" t="s">
        <v>1481</v>
      </c>
      <c r="L247" s="26" t="s">
        <v>342</v>
      </c>
      <c r="M247" s="30">
        <v>2617.6</v>
      </c>
      <c r="N247" s="31">
        <f t="shared" si="10"/>
        <v>86.88840204474539</v>
      </c>
      <c r="O247" s="50">
        <f t="shared" si="11"/>
        <v>103.39719843324701</v>
      </c>
      <c r="P247" s="26" t="s">
        <v>1665</v>
      </c>
      <c r="Q247" s="99" t="s">
        <v>344</v>
      </c>
      <c r="R247" s="99"/>
      <c r="S247" s="100"/>
      <c r="T247" s="26" t="s">
        <v>342</v>
      </c>
      <c r="U247" s="32">
        <v>1440</v>
      </c>
      <c r="V247" s="33">
        <v>34.17645887273451</v>
      </c>
      <c r="W247" s="59">
        <f t="shared" si="12"/>
        <v>40.66998605855406</v>
      </c>
      <c r="X247" s="63">
        <f>O247+W247</f>
        <v>144.06718449180107</v>
      </c>
    </row>
    <row r="248" spans="1:24" s="3" customFormat="1" ht="21.75" customHeight="1">
      <c r="A248" s="86">
        <v>6197961</v>
      </c>
      <c r="B248" s="87">
        <v>37888609</v>
      </c>
      <c r="C248" s="88" t="s">
        <v>1597</v>
      </c>
      <c r="D248" s="88" t="s">
        <v>87</v>
      </c>
      <c r="E248" s="88" t="s">
        <v>88</v>
      </c>
      <c r="F248" s="89">
        <v>98053</v>
      </c>
      <c r="G248" s="27" t="s">
        <v>985</v>
      </c>
      <c r="H248" s="28" t="s">
        <v>986</v>
      </c>
      <c r="I248" s="28" t="s">
        <v>987</v>
      </c>
      <c r="J248" s="29" t="s">
        <v>1457</v>
      </c>
      <c r="K248" s="29" t="s">
        <v>1457</v>
      </c>
      <c r="L248" s="26" t="s">
        <v>342</v>
      </c>
      <c r="M248" s="30">
        <v>2245</v>
      </c>
      <c r="N248" s="31">
        <f t="shared" si="10"/>
        <v>74.5203478722698</v>
      </c>
      <c r="O248" s="50">
        <f t="shared" si="11"/>
        <v>88.67921396800105</v>
      </c>
      <c r="P248" s="26" t="s">
        <v>180</v>
      </c>
      <c r="Q248" s="99" t="s">
        <v>344</v>
      </c>
      <c r="R248" s="99"/>
      <c r="S248" s="100"/>
      <c r="T248" s="26" t="s">
        <v>342</v>
      </c>
      <c r="U248" s="32">
        <v>1688</v>
      </c>
      <c r="V248" s="33">
        <v>41.8508929164177</v>
      </c>
      <c r="W248" s="59">
        <f t="shared" si="12"/>
        <v>49.80256257053706</v>
      </c>
      <c r="X248" s="63">
        <f>O248+W248</f>
        <v>138.4817765385381</v>
      </c>
    </row>
    <row r="249" spans="1:24" s="3" customFormat="1" ht="21.75" customHeight="1">
      <c r="A249" s="86">
        <v>6198064</v>
      </c>
      <c r="B249" s="87">
        <v>0</v>
      </c>
      <c r="C249" s="88" t="s">
        <v>352</v>
      </c>
      <c r="D249" s="88" t="s">
        <v>1959</v>
      </c>
      <c r="E249" s="88" t="s">
        <v>1960</v>
      </c>
      <c r="F249" s="89" t="s">
        <v>1961</v>
      </c>
      <c r="G249" s="27"/>
      <c r="H249" s="28" t="s">
        <v>988</v>
      </c>
      <c r="I249" s="28" t="s">
        <v>989</v>
      </c>
      <c r="J249" s="29"/>
      <c r="K249" s="29"/>
      <c r="L249" s="26" t="s">
        <v>342</v>
      </c>
      <c r="M249" s="30">
        <v>2917.6</v>
      </c>
      <c r="N249" s="31">
        <f t="shared" si="10"/>
        <v>96.84657770696408</v>
      </c>
      <c r="O249" s="50">
        <f t="shared" si="11"/>
        <v>115.24742747128725</v>
      </c>
      <c r="P249" s="26" t="s">
        <v>1665</v>
      </c>
      <c r="Q249" s="99" t="s">
        <v>342</v>
      </c>
      <c r="R249" s="99"/>
      <c r="S249" s="99" t="s">
        <v>360</v>
      </c>
      <c r="T249" s="26" t="s">
        <v>342</v>
      </c>
      <c r="U249" s="32">
        <v>2756</v>
      </c>
      <c r="V249" s="33">
        <v>68.33964017791939</v>
      </c>
      <c r="W249" s="59">
        <f t="shared" si="12"/>
        <v>81.32417181172407</v>
      </c>
      <c r="X249" s="63">
        <f>W249</f>
        <v>81.32417181172407</v>
      </c>
    </row>
    <row r="250" spans="1:24" s="3" customFormat="1" ht="21.75" customHeight="1">
      <c r="A250" s="86">
        <v>6197796</v>
      </c>
      <c r="B250" s="87">
        <v>305057</v>
      </c>
      <c r="C250" s="88" t="s">
        <v>1640</v>
      </c>
      <c r="D250" s="88" t="s">
        <v>1783</v>
      </c>
      <c r="E250" s="88" t="s">
        <v>1784</v>
      </c>
      <c r="F250" s="89">
        <v>90041</v>
      </c>
      <c r="G250" s="27" t="s">
        <v>990</v>
      </c>
      <c r="H250" s="28" t="s">
        <v>991</v>
      </c>
      <c r="I250" s="28" t="s">
        <v>992</v>
      </c>
      <c r="J250" s="29"/>
      <c r="K250" s="29"/>
      <c r="L250" s="26" t="s">
        <v>342</v>
      </c>
      <c r="M250" s="30">
        <v>4602</v>
      </c>
      <c r="N250" s="31">
        <f t="shared" si="10"/>
        <v>152.75841465843456</v>
      </c>
      <c r="O250" s="50">
        <f t="shared" si="11"/>
        <v>181.7825134435371</v>
      </c>
      <c r="P250" s="26" t="s">
        <v>180</v>
      </c>
      <c r="Q250" s="99" t="s">
        <v>342</v>
      </c>
      <c r="R250" s="101">
        <v>39891</v>
      </c>
      <c r="S250" s="99" t="s">
        <v>356</v>
      </c>
      <c r="T250" s="26" t="s">
        <v>342</v>
      </c>
      <c r="U250" s="32">
        <v>3852</v>
      </c>
      <c r="V250" s="33">
        <v>93.80601473809996</v>
      </c>
      <c r="W250" s="59">
        <f t="shared" si="12"/>
        <v>111.62915753833894</v>
      </c>
      <c r="X250" s="63">
        <f>W250</f>
        <v>111.62915753833894</v>
      </c>
    </row>
    <row r="251" spans="1:24" s="3" customFormat="1" ht="21.75" customHeight="1">
      <c r="A251" s="86">
        <v>6197908</v>
      </c>
      <c r="B251" s="87">
        <v>35544074</v>
      </c>
      <c r="C251" s="88" t="s">
        <v>1640</v>
      </c>
      <c r="D251" s="88" t="s">
        <v>116</v>
      </c>
      <c r="E251" s="88" t="s">
        <v>117</v>
      </c>
      <c r="F251" s="89" t="s">
        <v>118</v>
      </c>
      <c r="G251" s="27" t="s">
        <v>993</v>
      </c>
      <c r="H251" s="28" t="s">
        <v>994</v>
      </c>
      <c r="I251" s="28" t="s">
        <v>995</v>
      </c>
      <c r="J251" s="29"/>
      <c r="K251" s="29"/>
      <c r="L251" s="26" t="s">
        <v>342</v>
      </c>
      <c r="M251" s="30">
        <v>1958.7</v>
      </c>
      <c r="N251" s="31">
        <f t="shared" si="10"/>
        <v>65.01692889862576</v>
      </c>
      <c r="O251" s="50">
        <f t="shared" si="11"/>
        <v>77.37014538936465</v>
      </c>
      <c r="P251" s="26" t="s">
        <v>180</v>
      </c>
      <c r="Q251" s="99" t="s">
        <v>344</v>
      </c>
      <c r="R251" s="99"/>
      <c r="S251" s="100"/>
      <c r="T251" s="26" t="s">
        <v>342</v>
      </c>
      <c r="U251" s="32">
        <v>1836</v>
      </c>
      <c r="V251" s="33">
        <v>43.37781318462457</v>
      </c>
      <c r="W251" s="59">
        <f t="shared" si="12"/>
        <v>51.61959768970324</v>
      </c>
      <c r="X251" s="63">
        <f>O251+W251</f>
        <v>128.9897430790679</v>
      </c>
    </row>
    <row r="252" spans="1:24" s="3" customFormat="1" ht="21.75" customHeight="1">
      <c r="A252" s="86">
        <v>6197942</v>
      </c>
      <c r="B252" s="87">
        <v>315737</v>
      </c>
      <c r="C252" s="88" t="s">
        <v>2</v>
      </c>
      <c r="D252" s="88" t="s">
        <v>3</v>
      </c>
      <c r="E252" s="88" t="s">
        <v>4</v>
      </c>
      <c r="F252" s="89" t="s">
        <v>5</v>
      </c>
      <c r="G252" s="27"/>
      <c r="H252" s="28" t="s">
        <v>996</v>
      </c>
      <c r="I252" s="28" t="s">
        <v>997</v>
      </c>
      <c r="J252" s="29"/>
      <c r="K252" s="29"/>
      <c r="L252" s="26" t="s">
        <v>342</v>
      </c>
      <c r="M252" s="30">
        <v>2688</v>
      </c>
      <c r="N252" s="31">
        <f t="shared" si="10"/>
        <v>89.22525393347938</v>
      </c>
      <c r="O252" s="50">
        <f t="shared" si="11"/>
        <v>106.17805218084045</v>
      </c>
      <c r="P252" s="26" t="s">
        <v>180</v>
      </c>
      <c r="Q252" s="99" t="s">
        <v>342</v>
      </c>
      <c r="R252" s="99"/>
      <c r="S252" s="99" t="s">
        <v>360</v>
      </c>
      <c r="T252" s="26" t="s">
        <v>342</v>
      </c>
      <c r="U252" s="32">
        <v>4540</v>
      </c>
      <c r="V252" s="33">
        <v>105.49027418176988</v>
      </c>
      <c r="W252" s="59">
        <f t="shared" si="12"/>
        <v>125.53342627630614</v>
      </c>
      <c r="X252" s="63">
        <f>W252</f>
        <v>125.53342627630614</v>
      </c>
    </row>
    <row r="253" spans="1:24" s="3" customFormat="1" ht="21.75" customHeight="1">
      <c r="A253" s="86">
        <v>6198077</v>
      </c>
      <c r="B253" s="87">
        <v>37908987</v>
      </c>
      <c r="C253" s="88" t="s">
        <v>108</v>
      </c>
      <c r="D253" s="88" t="s">
        <v>109</v>
      </c>
      <c r="E253" s="88" t="s">
        <v>4</v>
      </c>
      <c r="F253" s="89">
        <v>3401</v>
      </c>
      <c r="G253" s="27" t="s">
        <v>998</v>
      </c>
      <c r="H253" s="28" t="s">
        <v>999</v>
      </c>
      <c r="I253" s="28" t="s">
        <v>1000</v>
      </c>
      <c r="J253" s="29"/>
      <c r="K253" s="29"/>
      <c r="L253" s="26" t="s">
        <v>342</v>
      </c>
      <c r="M253" s="30">
        <v>2026.6</v>
      </c>
      <c r="N253" s="31">
        <f aca="true" t="shared" si="14" ref="N253:N316">M253/30.126</f>
        <v>67.27079599017459</v>
      </c>
      <c r="O253" s="50">
        <f aca="true" t="shared" si="15" ref="O253:O316">N253*1.19</f>
        <v>80.05224722830776</v>
      </c>
      <c r="P253" s="26" t="s">
        <v>180</v>
      </c>
      <c r="Q253" s="99" t="s">
        <v>344</v>
      </c>
      <c r="R253" s="99"/>
      <c r="S253" s="100"/>
      <c r="T253" s="26" t="s">
        <v>344</v>
      </c>
      <c r="U253" s="32">
        <v>0</v>
      </c>
      <c r="V253" s="33">
        <v>0</v>
      </c>
      <c r="W253" s="59">
        <f t="shared" si="12"/>
        <v>0</v>
      </c>
      <c r="X253" s="63">
        <f>O253+W253</f>
        <v>80.05224722830776</v>
      </c>
    </row>
    <row r="254" spans="1:24" s="3" customFormat="1" ht="21.75" customHeight="1">
      <c r="A254" s="86">
        <v>6197615</v>
      </c>
      <c r="B254" s="87">
        <v>111562</v>
      </c>
      <c r="C254" s="88" t="s">
        <v>178</v>
      </c>
      <c r="D254" s="88" t="s">
        <v>239</v>
      </c>
      <c r="E254" s="88" t="s">
        <v>4</v>
      </c>
      <c r="F254" s="89">
        <v>3401</v>
      </c>
      <c r="G254" s="27"/>
      <c r="H254" s="28" t="s">
        <v>1001</v>
      </c>
      <c r="I254" s="28" t="s">
        <v>1002</v>
      </c>
      <c r="J254" s="29"/>
      <c r="K254" s="29"/>
      <c r="L254" s="26" t="s">
        <v>342</v>
      </c>
      <c r="M254" s="30">
        <v>1022</v>
      </c>
      <c r="N254" s="31">
        <f t="shared" si="14"/>
        <v>33.92418508929164</v>
      </c>
      <c r="O254" s="50">
        <f t="shared" si="15"/>
        <v>40.36978025625705</v>
      </c>
      <c r="P254" s="26" t="s">
        <v>180</v>
      </c>
      <c r="Q254" s="99" t="s">
        <v>342</v>
      </c>
      <c r="R254" s="99"/>
      <c r="S254" s="99" t="s">
        <v>360</v>
      </c>
      <c r="T254" s="26" t="s">
        <v>344</v>
      </c>
      <c r="U254" s="32">
        <v>0</v>
      </c>
      <c r="V254" s="33">
        <v>0</v>
      </c>
      <c r="W254" s="59">
        <f aca="true" t="shared" si="16" ref="W254:W317">V254*1.19</f>
        <v>0</v>
      </c>
      <c r="X254" s="108">
        <v>0</v>
      </c>
    </row>
    <row r="255" spans="1:24" s="3" customFormat="1" ht="21.75" customHeight="1">
      <c r="A255" s="86">
        <v>6198075</v>
      </c>
      <c r="B255" s="87">
        <v>37864530</v>
      </c>
      <c r="C255" s="88" t="s">
        <v>184</v>
      </c>
      <c r="D255" s="88" t="s">
        <v>185</v>
      </c>
      <c r="E255" s="88" t="s">
        <v>186</v>
      </c>
      <c r="F255" s="89">
        <v>93601</v>
      </c>
      <c r="G255" s="27" t="s">
        <v>1003</v>
      </c>
      <c r="H255" s="28" t="s">
        <v>1004</v>
      </c>
      <c r="I255" s="28" t="s">
        <v>1005</v>
      </c>
      <c r="J255" s="29" t="s">
        <v>396</v>
      </c>
      <c r="K255" s="29" t="s">
        <v>397</v>
      </c>
      <c r="L255" s="26" t="s">
        <v>342</v>
      </c>
      <c r="M255" s="30">
        <v>1332</v>
      </c>
      <c r="N255" s="31">
        <f t="shared" si="14"/>
        <v>44.214299940250946</v>
      </c>
      <c r="O255" s="50">
        <f t="shared" si="15"/>
        <v>52.615016928898626</v>
      </c>
      <c r="P255" s="26" t="s">
        <v>180</v>
      </c>
      <c r="Q255" s="99" t="s">
        <v>344</v>
      </c>
      <c r="R255" s="99"/>
      <c r="S255" s="100"/>
      <c r="T255" s="26" t="s">
        <v>344</v>
      </c>
      <c r="U255" s="32">
        <v>0</v>
      </c>
      <c r="V255" s="33">
        <v>0</v>
      </c>
      <c r="W255" s="59">
        <f t="shared" si="16"/>
        <v>0</v>
      </c>
      <c r="X255" s="63">
        <f aca="true" t="shared" si="17" ref="X255:X261">O255+W255</f>
        <v>52.615016928898626</v>
      </c>
    </row>
    <row r="256" spans="1:24" s="3" customFormat="1" ht="21.75" customHeight="1">
      <c r="A256" s="86">
        <v>6197537</v>
      </c>
      <c r="B256" s="87">
        <v>31872026</v>
      </c>
      <c r="C256" s="88" t="s">
        <v>1345</v>
      </c>
      <c r="D256" s="88" t="s">
        <v>1346</v>
      </c>
      <c r="E256" s="88" t="s">
        <v>1347</v>
      </c>
      <c r="F256" s="89" t="s">
        <v>1348</v>
      </c>
      <c r="G256" s="27" t="s">
        <v>1006</v>
      </c>
      <c r="H256" s="28" t="s">
        <v>1007</v>
      </c>
      <c r="I256" s="28" t="s">
        <v>1008</v>
      </c>
      <c r="J256" s="29"/>
      <c r="K256" s="29"/>
      <c r="L256" s="26" t="s">
        <v>342</v>
      </c>
      <c r="M256" s="30">
        <v>1825.8</v>
      </c>
      <c r="N256" s="31">
        <f t="shared" si="14"/>
        <v>60.605457080262894</v>
      </c>
      <c r="O256" s="50">
        <f t="shared" si="15"/>
        <v>72.12049392551285</v>
      </c>
      <c r="P256" s="26" t="s">
        <v>180</v>
      </c>
      <c r="Q256" s="99" t="s">
        <v>344</v>
      </c>
      <c r="R256" s="99"/>
      <c r="S256" s="100"/>
      <c r="T256" s="26" t="s">
        <v>344</v>
      </c>
      <c r="U256" s="32">
        <v>0</v>
      </c>
      <c r="V256" s="33">
        <v>0</v>
      </c>
      <c r="W256" s="59">
        <f t="shared" si="16"/>
        <v>0</v>
      </c>
      <c r="X256" s="63">
        <f t="shared" si="17"/>
        <v>72.12049392551285</v>
      </c>
    </row>
    <row r="257" spans="1:24" s="3" customFormat="1" ht="21.75" customHeight="1">
      <c r="A257" s="86">
        <v>6197542</v>
      </c>
      <c r="B257" s="87">
        <v>37861417</v>
      </c>
      <c r="C257" s="88" t="s">
        <v>1640</v>
      </c>
      <c r="D257" s="88" t="s">
        <v>1399</v>
      </c>
      <c r="E257" s="88" t="s">
        <v>1347</v>
      </c>
      <c r="F257" s="87">
        <v>92701</v>
      </c>
      <c r="G257" s="27" t="s">
        <v>1009</v>
      </c>
      <c r="H257" s="28" t="s">
        <v>1010</v>
      </c>
      <c r="I257" s="28" t="s">
        <v>1011</v>
      </c>
      <c r="J257" s="29"/>
      <c r="K257" s="29"/>
      <c r="L257" s="26" t="s">
        <v>342</v>
      </c>
      <c r="M257" s="30">
        <v>1475.6</v>
      </c>
      <c r="N257" s="31">
        <f t="shared" si="14"/>
        <v>48.980946690566284</v>
      </c>
      <c r="O257" s="50">
        <f t="shared" si="15"/>
        <v>58.287326561773874</v>
      </c>
      <c r="P257" s="26" t="s">
        <v>180</v>
      </c>
      <c r="Q257" s="99" t="s">
        <v>344</v>
      </c>
      <c r="R257" s="99"/>
      <c r="S257" s="100"/>
      <c r="T257" s="26" t="s">
        <v>344</v>
      </c>
      <c r="U257" s="32">
        <v>0</v>
      </c>
      <c r="V257" s="33">
        <v>0</v>
      </c>
      <c r="W257" s="59">
        <f t="shared" si="16"/>
        <v>0</v>
      </c>
      <c r="X257" s="63">
        <f t="shared" si="17"/>
        <v>58.287326561773874</v>
      </c>
    </row>
    <row r="258" spans="1:24" s="3" customFormat="1" ht="21.75" customHeight="1">
      <c r="A258" s="86">
        <v>6197455</v>
      </c>
      <c r="B258" s="87">
        <v>34062831</v>
      </c>
      <c r="C258" s="88" t="s">
        <v>353</v>
      </c>
      <c r="D258" s="88" t="s">
        <v>312</v>
      </c>
      <c r="E258" s="88" t="s">
        <v>1347</v>
      </c>
      <c r="F258" s="89">
        <v>92701</v>
      </c>
      <c r="G258" s="27" t="s">
        <v>1012</v>
      </c>
      <c r="H258" s="28" t="s">
        <v>1013</v>
      </c>
      <c r="I258" s="28" t="s">
        <v>1014</v>
      </c>
      <c r="J258" s="29" t="s">
        <v>1438</v>
      </c>
      <c r="K258" s="29" t="s">
        <v>1438</v>
      </c>
      <c r="L258" s="26" t="s">
        <v>342</v>
      </c>
      <c r="M258" s="30">
        <v>504</v>
      </c>
      <c r="N258" s="31">
        <f t="shared" si="14"/>
        <v>16.729735112527383</v>
      </c>
      <c r="O258" s="50">
        <f t="shared" si="15"/>
        <v>19.908384783907586</v>
      </c>
      <c r="P258" s="26" t="s">
        <v>180</v>
      </c>
      <c r="Q258" s="99" t="s">
        <v>344</v>
      </c>
      <c r="R258" s="99"/>
      <c r="S258" s="100"/>
      <c r="T258" s="26" t="s">
        <v>344</v>
      </c>
      <c r="U258" s="32">
        <v>792</v>
      </c>
      <c r="V258" s="33">
        <v>0</v>
      </c>
      <c r="W258" s="59">
        <f t="shared" si="16"/>
        <v>0</v>
      </c>
      <c r="X258" s="63">
        <f t="shared" si="17"/>
        <v>19.908384783907586</v>
      </c>
    </row>
    <row r="259" spans="1:24" s="3" customFormat="1" ht="21.75" customHeight="1">
      <c r="A259" s="86">
        <v>6197787</v>
      </c>
      <c r="B259" s="87">
        <v>37876856</v>
      </c>
      <c r="C259" s="88" t="s">
        <v>1597</v>
      </c>
      <c r="D259" s="88" t="s">
        <v>1373</v>
      </c>
      <c r="E259" s="88" t="s">
        <v>1374</v>
      </c>
      <c r="F259" s="89" t="s">
        <v>1375</v>
      </c>
      <c r="G259" s="27" t="s">
        <v>1015</v>
      </c>
      <c r="H259" s="28" t="s">
        <v>1016</v>
      </c>
      <c r="I259" s="28" t="s">
        <v>1017</v>
      </c>
      <c r="J259" s="29"/>
      <c r="K259" s="29"/>
      <c r="L259" s="26" t="s">
        <v>342</v>
      </c>
      <c r="M259" s="30">
        <v>1611.2</v>
      </c>
      <c r="N259" s="31">
        <f t="shared" si="14"/>
        <v>53.482042089889134</v>
      </c>
      <c r="O259" s="50">
        <f t="shared" si="15"/>
        <v>63.64363008696807</v>
      </c>
      <c r="P259" s="26" t="s">
        <v>180</v>
      </c>
      <c r="Q259" s="99" t="s">
        <v>344</v>
      </c>
      <c r="R259" s="99"/>
      <c r="S259" s="100"/>
      <c r="T259" s="26" t="s">
        <v>344</v>
      </c>
      <c r="U259" s="32">
        <v>0</v>
      </c>
      <c r="V259" s="33">
        <v>0</v>
      </c>
      <c r="W259" s="59">
        <f t="shared" si="16"/>
        <v>0</v>
      </c>
      <c r="X259" s="63">
        <f t="shared" si="17"/>
        <v>63.64363008696807</v>
      </c>
    </row>
    <row r="260" spans="1:24" s="3" customFormat="1" ht="21.75" customHeight="1">
      <c r="A260" s="86">
        <v>6197398</v>
      </c>
      <c r="B260" s="87">
        <v>710059558</v>
      </c>
      <c r="C260" s="88" t="s">
        <v>1640</v>
      </c>
      <c r="D260" s="88" t="s">
        <v>224</v>
      </c>
      <c r="E260" s="88" t="s">
        <v>225</v>
      </c>
      <c r="F260" s="89" t="s">
        <v>226</v>
      </c>
      <c r="G260" s="27"/>
      <c r="H260" s="28" t="s">
        <v>1018</v>
      </c>
      <c r="I260" s="28" t="s">
        <v>1019</v>
      </c>
      <c r="J260" s="29"/>
      <c r="K260" s="29"/>
      <c r="L260" s="26" t="s">
        <v>342</v>
      </c>
      <c r="M260" s="30">
        <v>1075.2</v>
      </c>
      <c r="N260" s="31">
        <f t="shared" si="14"/>
        <v>35.69010157339176</v>
      </c>
      <c r="O260" s="50">
        <f t="shared" si="15"/>
        <v>42.47122087233619</v>
      </c>
      <c r="P260" s="26" t="s">
        <v>180</v>
      </c>
      <c r="Q260" s="99" t="s">
        <v>344</v>
      </c>
      <c r="R260" s="99"/>
      <c r="S260" s="100"/>
      <c r="T260" s="26" t="s">
        <v>342</v>
      </c>
      <c r="U260" s="32">
        <v>1344</v>
      </c>
      <c r="V260" s="33">
        <v>31.228838876717784</v>
      </c>
      <c r="W260" s="59">
        <f t="shared" si="16"/>
        <v>37.16231826329416</v>
      </c>
      <c r="X260" s="63">
        <f t="shared" si="17"/>
        <v>79.63353913563034</v>
      </c>
    </row>
    <row r="261" spans="1:24" s="3" customFormat="1" ht="21.75" customHeight="1">
      <c r="A261" s="86">
        <v>6197676</v>
      </c>
      <c r="B261" s="87">
        <v>37876881</v>
      </c>
      <c r="C261" s="88" t="s">
        <v>1597</v>
      </c>
      <c r="D261" s="88" t="s">
        <v>12</v>
      </c>
      <c r="E261" s="88" t="s">
        <v>13</v>
      </c>
      <c r="F261" s="89">
        <v>8243</v>
      </c>
      <c r="G261" s="27" t="s">
        <v>1020</v>
      </c>
      <c r="H261" s="28" t="s">
        <v>1021</v>
      </c>
      <c r="I261" s="28" t="s">
        <v>1022</v>
      </c>
      <c r="J261" s="29"/>
      <c r="K261" s="29"/>
      <c r="L261" s="26" t="s">
        <v>342</v>
      </c>
      <c r="M261" s="30">
        <v>2632.4</v>
      </c>
      <c r="N261" s="31">
        <f t="shared" si="14"/>
        <v>87.37967204408153</v>
      </c>
      <c r="O261" s="50">
        <f t="shared" si="15"/>
        <v>103.98180973245702</v>
      </c>
      <c r="P261" s="26" t="s">
        <v>180</v>
      </c>
      <c r="Q261" s="99" t="s">
        <v>344</v>
      </c>
      <c r="R261" s="99"/>
      <c r="S261" s="100"/>
      <c r="T261" s="26" t="s">
        <v>344</v>
      </c>
      <c r="U261" s="32">
        <v>0</v>
      </c>
      <c r="V261" s="33">
        <v>0</v>
      </c>
      <c r="W261" s="59">
        <f t="shared" si="16"/>
        <v>0</v>
      </c>
      <c r="X261" s="63">
        <f t="shared" si="17"/>
        <v>103.98180973245702</v>
      </c>
    </row>
    <row r="262" spans="1:24" s="3" customFormat="1" ht="21.75" customHeight="1">
      <c r="A262" s="86">
        <v>6197726</v>
      </c>
      <c r="B262" s="87">
        <v>36071200</v>
      </c>
      <c r="C262" s="88" t="s">
        <v>1748</v>
      </c>
      <c r="D262" s="88" t="s">
        <v>1749</v>
      </c>
      <c r="E262" s="88" t="s">
        <v>1750</v>
      </c>
      <c r="F262" s="89">
        <v>90301</v>
      </c>
      <c r="G262" s="27"/>
      <c r="H262" s="28" t="s">
        <v>1023</v>
      </c>
      <c r="I262" s="28" t="s">
        <v>1024</v>
      </c>
      <c r="J262" s="29"/>
      <c r="K262" s="29"/>
      <c r="L262" s="26" t="s">
        <v>342</v>
      </c>
      <c r="M262" s="30">
        <v>5333.6</v>
      </c>
      <c r="N262" s="31">
        <f t="shared" si="14"/>
        <v>177.04308570669855</v>
      </c>
      <c r="O262" s="50">
        <f t="shared" si="15"/>
        <v>210.68127199097125</v>
      </c>
      <c r="P262" s="26" t="s">
        <v>180</v>
      </c>
      <c r="Q262" s="99" t="s">
        <v>342</v>
      </c>
      <c r="R262" s="99"/>
      <c r="S262" s="99" t="s">
        <v>360</v>
      </c>
      <c r="T262" s="26" t="s">
        <v>342</v>
      </c>
      <c r="U262" s="32">
        <v>8968</v>
      </c>
      <c r="V262" s="33">
        <v>219.61096727079598</v>
      </c>
      <c r="W262" s="59">
        <f t="shared" si="16"/>
        <v>261.3370510522472</v>
      </c>
      <c r="X262" s="63">
        <f>W262</f>
        <v>261.3370510522472</v>
      </c>
    </row>
    <row r="263" spans="1:24" s="3" customFormat="1" ht="21.75" customHeight="1">
      <c r="A263" s="86">
        <v>6198128</v>
      </c>
      <c r="B263" s="87">
        <v>314862</v>
      </c>
      <c r="C263" s="88" t="s">
        <v>45</v>
      </c>
      <c r="D263" s="88" t="s">
        <v>46</v>
      </c>
      <c r="E263" s="88" t="s">
        <v>47</v>
      </c>
      <c r="F263" s="89">
        <v>2946</v>
      </c>
      <c r="G263" s="27" t="s">
        <v>1025</v>
      </c>
      <c r="H263" s="28" t="s">
        <v>1026</v>
      </c>
      <c r="I263" s="28" t="s">
        <v>1027</v>
      </c>
      <c r="J263" s="29" t="s">
        <v>1479</v>
      </c>
      <c r="K263" s="29" t="s">
        <v>392</v>
      </c>
      <c r="L263" s="26" t="s">
        <v>342</v>
      </c>
      <c r="M263" s="30">
        <v>2489.2</v>
      </c>
      <c r="N263" s="31">
        <f t="shared" si="14"/>
        <v>82.62630286131579</v>
      </c>
      <c r="O263" s="50">
        <f t="shared" si="15"/>
        <v>98.32530040496579</v>
      </c>
      <c r="P263" s="26" t="s">
        <v>180</v>
      </c>
      <c r="Q263" s="99" t="s">
        <v>342</v>
      </c>
      <c r="R263" s="99"/>
      <c r="S263" s="99" t="s">
        <v>360</v>
      </c>
      <c r="T263" s="26" t="s">
        <v>342</v>
      </c>
      <c r="U263" s="32">
        <v>6576</v>
      </c>
      <c r="V263" s="33">
        <v>153.99322844054967</v>
      </c>
      <c r="W263" s="59">
        <f t="shared" si="16"/>
        <v>183.2519418442541</v>
      </c>
      <c r="X263" s="63">
        <f>W263</f>
        <v>183.2519418442541</v>
      </c>
    </row>
    <row r="264" spans="1:24" s="3" customFormat="1" ht="21.75" customHeight="1">
      <c r="A264" s="86">
        <v>6197464</v>
      </c>
      <c r="B264" s="87">
        <v>331902</v>
      </c>
      <c r="C264" s="88" t="s">
        <v>1640</v>
      </c>
      <c r="D264" s="88" t="s">
        <v>227</v>
      </c>
      <c r="E264" s="88" t="s">
        <v>228</v>
      </c>
      <c r="F264" s="89">
        <v>7603</v>
      </c>
      <c r="G264" s="27" t="s">
        <v>1028</v>
      </c>
      <c r="H264" s="28" t="s">
        <v>1029</v>
      </c>
      <c r="I264" s="28" t="s">
        <v>1030</v>
      </c>
      <c r="J264" s="29"/>
      <c r="K264" s="29"/>
      <c r="L264" s="26" t="s">
        <v>342</v>
      </c>
      <c r="M264" s="30">
        <v>1068.8</v>
      </c>
      <c r="N264" s="31">
        <f t="shared" si="14"/>
        <v>35.47766049259776</v>
      </c>
      <c r="O264" s="50">
        <f t="shared" si="15"/>
        <v>42.21841598619133</v>
      </c>
      <c r="P264" s="26" t="s">
        <v>180</v>
      </c>
      <c r="Q264" s="99" t="s">
        <v>344</v>
      </c>
      <c r="R264" s="99"/>
      <c r="S264" s="100"/>
      <c r="T264" s="26" t="s">
        <v>344</v>
      </c>
      <c r="U264" s="32">
        <v>168</v>
      </c>
      <c r="V264" s="33">
        <v>0</v>
      </c>
      <c r="W264" s="59">
        <f t="shared" si="16"/>
        <v>0</v>
      </c>
      <c r="X264" s="63">
        <f>O264+W264</f>
        <v>42.21841598619133</v>
      </c>
    </row>
    <row r="265" spans="1:24" s="3" customFormat="1" ht="21.75" customHeight="1">
      <c r="A265" s="86">
        <v>6197854</v>
      </c>
      <c r="B265" s="87">
        <v>37877062</v>
      </c>
      <c r="C265" s="88" t="s">
        <v>1640</v>
      </c>
      <c r="D265" s="88" t="s">
        <v>69</v>
      </c>
      <c r="E265" s="88" t="s">
        <v>70</v>
      </c>
      <c r="F265" s="89">
        <v>8237</v>
      </c>
      <c r="G265" s="27" t="s">
        <v>1031</v>
      </c>
      <c r="H265" s="28" t="s">
        <v>1032</v>
      </c>
      <c r="I265" s="28" t="s">
        <v>1033</v>
      </c>
      <c r="J265" s="29"/>
      <c r="K265" s="29"/>
      <c r="L265" s="26" t="s">
        <v>342</v>
      </c>
      <c r="M265" s="30">
        <v>2378.8</v>
      </c>
      <c r="N265" s="31">
        <f t="shared" si="14"/>
        <v>78.96169421761934</v>
      </c>
      <c r="O265" s="50">
        <f t="shared" si="15"/>
        <v>93.96441611896701</v>
      </c>
      <c r="P265" s="26" t="s">
        <v>180</v>
      </c>
      <c r="Q265" s="99" t="s">
        <v>342</v>
      </c>
      <c r="R265" s="101">
        <v>39988</v>
      </c>
      <c r="S265" s="99" t="s">
        <v>356</v>
      </c>
      <c r="T265" s="26" t="s">
        <v>342</v>
      </c>
      <c r="U265" s="32">
        <v>4144</v>
      </c>
      <c r="V265" s="33">
        <v>98.91787824470555</v>
      </c>
      <c r="W265" s="59">
        <f t="shared" si="16"/>
        <v>117.7122751111996</v>
      </c>
      <c r="X265" s="63">
        <f>W265</f>
        <v>117.7122751111996</v>
      </c>
    </row>
    <row r="266" spans="1:24" s="3" customFormat="1" ht="21.75" customHeight="1">
      <c r="A266" s="86">
        <v>6197706</v>
      </c>
      <c r="B266" s="87">
        <v>36125644</v>
      </c>
      <c r="C266" s="88" t="s">
        <v>1890</v>
      </c>
      <c r="D266" s="88" t="s">
        <v>1931</v>
      </c>
      <c r="E266" s="88" t="s">
        <v>1932</v>
      </c>
      <c r="F266" s="89">
        <v>95853</v>
      </c>
      <c r="G266" s="27" t="s">
        <v>1034</v>
      </c>
      <c r="H266" s="28" t="s">
        <v>1035</v>
      </c>
      <c r="I266" s="28" t="s">
        <v>1036</v>
      </c>
      <c r="J266" s="29"/>
      <c r="K266" s="29"/>
      <c r="L266" s="26" t="s">
        <v>342</v>
      </c>
      <c r="M266" s="30">
        <v>3222.8</v>
      </c>
      <c r="N266" s="31">
        <f t="shared" si="14"/>
        <v>106.97736174732789</v>
      </c>
      <c r="O266" s="50">
        <f t="shared" si="15"/>
        <v>127.30306047932018</v>
      </c>
      <c r="P266" s="26" t="s">
        <v>180</v>
      </c>
      <c r="Q266" s="99" t="s">
        <v>342</v>
      </c>
      <c r="R266" s="99"/>
      <c r="S266" s="99" t="s">
        <v>360</v>
      </c>
      <c r="T266" s="26" t="s">
        <v>342</v>
      </c>
      <c r="U266" s="32">
        <v>3508</v>
      </c>
      <c r="V266" s="33">
        <v>81.51098718714728</v>
      </c>
      <c r="W266" s="59">
        <f t="shared" si="16"/>
        <v>96.99807475270526</v>
      </c>
      <c r="X266" s="63">
        <f>W266</f>
        <v>96.99807475270526</v>
      </c>
    </row>
    <row r="267" spans="1:24" s="3" customFormat="1" ht="21.75" customHeight="1">
      <c r="A267" s="86">
        <v>6197626</v>
      </c>
      <c r="B267" s="87">
        <v>37838181</v>
      </c>
      <c r="C267" s="88" t="s">
        <v>1640</v>
      </c>
      <c r="D267" s="88" t="s">
        <v>1850</v>
      </c>
      <c r="E267" s="88" t="s">
        <v>1851</v>
      </c>
      <c r="F267" s="89">
        <v>90901</v>
      </c>
      <c r="G267" s="27" t="s">
        <v>1037</v>
      </c>
      <c r="H267" s="28" t="s">
        <v>1038</v>
      </c>
      <c r="I267" s="28" t="s">
        <v>1039</v>
      </c>
      <c r="J267" s="29"/>
      <c r="K267" s="29"/>
      <c r="L267" s="26" t="s">
        <v>342</v>
      </c>
      <c r="M267" s="30">
        <v>3919</v>
      </c>
      <c r="N267" s="31">
        <f t="shared" si="14"/>
        <v>130.08696806745004</v>
      </c>
      <c r="O267" s="50">
        <f t="shared" si="15"/>
        <v>154.80349200026555</v>
      </c>
      <c r="P267" s="26" t="s">
        <v>180</v>
      </c>
      <c r="Q267" s="99" t="s">
        <v>344</v>
      </c>
      <c r="R267" s="99"/>
      <c r="S267" s="100"/>
      <c r="T267" s="26" t="s">
        <v>342</v>
      </c>
      <c r="U267" s="32">
        <v>3900</v>
      </c>
      <c r="V267" s="33">
        <v>95.16032662816171</v>
      </c>
      <c r="W267" s="59">
        <f t="shared" si="16"/>
        <v>113.24078868751243</v>
      </c>
      <c r="X267" s="63">
        <f>O267+W267</f>
        <v>268.044280687778</v>
      </c>
    </row>
    <row r="268" spans="1:24" s="3" customFormat="1" ht="21.75" customHeight="1">
      <c r="A268" s="86">
        <v>6197754</v>
      </c>
      <c r="B268" s="87">
        <v>17070589</v>
      </c>
      <c r="C268" s="88" t="s">
        <v>1719</v>
      </c>
      <c r="D268" s="88" t="s">
        <v>1720</v>
      </c>
      <c r="E268" s="88" t="s">
        <v>1721</v>
      </c>
      <c r="F268" s="89">
        <v>4417</v>
      </c>
      <c r="G268" s="27" t="s">
        <v>1040</v>
      </c>
      <c r="H268" s="28" t="s">
        <v>1041</v>
      </c>
      <c r="I268" s="28" t="s">
        <v>1042</v>
      </c>
      <c r="J268" s="29"/>
      <c r="K268" s="29"/>
      <c r="L268" s="26" t="s">
        <v>342</v>
      </c>
      <c r="M268" s="30">
        <v>6085.3</v>
      </c>
      <c r="N268" s="31">
        <f t="shared" si="14"/>
        <v>201.99495452433115</v>
      </c>
      <c r="O268" s="50">
        <f t="shared" si="15"/>
        <v>240.37399588395405</v>
      </c>
      <c r="P268" s="26" t="s">
        <v>180</v>
      </c>
      <c r="Q268" s="99" t="s">
        <v>344</v>
      </c>
      <c r="R268" s="99"/>
      <c r="S268" s="100"/>
      <c r="T268" s="26" t="s">
        <v>342</v>
      </c>
      <c r="U268" s="32">
        <v>4980</v>
      </c>
      <c r="V268" s="33">
        <v>120.01593308105953</v>
      </c>
      <c r="W268" s="59">
        <f t="shared" si="16"/>
        <v>142.81896036646083</v>
      </c>
      <c r="X268" s="63">
        <f>O268+W268</f>
        <v>383.1929562504149</v>
      </c>
    </row>
    <row r="269" spans="1:24" s="3" customFormat="1" ht="21.75" customHeight="1">
      <c r="A269" s="86">
        <v>6197513</v>
      </c>
      <c r="B269" s="87">
        <v>35677856</v>
      </c>
      <c r="C269" s="88" t="s">
        <v>1640</v>
      </c>
      <c r="D269" s="88" t="s">
        <v>1856</v>
      </c>
      <c r="E269" s="88" t="s">
        <v>94</v>
      </c>
      <c r="F269" s="89">
        <v>97613</v>
      </c>
      <c r="G269" s="27" t="s">
        <v>1043</v>
      </c>
      <c r="H269" s="28" t="s">
        <v>1044</v>
      </c>
      <c r="I269" s="28" t="s">
        <v>1045</v>
      </c>
      <c r="J269" s="29"/>
      <c r="K269" s="29"/>
      <c r="L269" s="26" t="s">
        <v>342</v>
      </c>
      <c r="M269" s="30">
        <v>2156.2</v>
      </c>
      <c r="N269" s="31">
        <f t="shared" si="14"/>
        <v>71.57272787625305</v>
      </c>
      <c r="O269" s="50">
        <f t="shared" si="15"/>
        <v>85.17154617274113</v>
      </c>
      <c r="P269" s="26" t="s">
        <v>180</v>
      </c>
      <c r="Q269" s="99" t="s">
        <v>342</v>
      </c>
      <c r="R269" s="99"/>
      <c r="S269" s="99" t="s">
        <v>360</v>
      </c>
      <c r="T269" s="26" t="s">
        <v>344</v>
      </c>
      <c r="U269" s="32">
        <v>0</v>
      </c>
      <c r="V269" s="33">
        <v>0</v>
      </c>
      <c r="W269" s="59">
        <f t="shared" si="16"/>
        <v>0</v>
      </c>
      <c r="X269" s="108">
        <v>0</v>
      </c>
    </row>
    <row r="270" spans="1:24" s="3" customFormat="1" ht="21.75" customHeight="1">
      <c r="A270" s="86">
        <v>6197515</v>
      </c>
      <c r="B270" s="87">
        <v>17151961</v>
      </c>
      <c r="C270" s="88" t="s">
        <v>1860</v>
      </c>
      <c r="D270" s="88" t="s">
        <v>1861</v>
      </c>
      <c r="E270" s="88" t="s">
        <v>1862</v>
      </c>
      <c r="F270" s="89">
        <v>5311</v>
      </c>
      <c r="G270" s="27" t="s">
        <v>1046</v>
      </c>
      <c r="H270" s="28" t="s">
        <v>1047</v>
      </c>
      <c r="I270" s="28" t="s">
        <v>1048</v>
      </c>
      <c r="J270" s="29"/>
      <c r="K270" s="29"/>
      <c r="L270" s="26" t="s">
        <v>342</v>
      </c>
      <c r="M270" s="30">
        <v>3844.4</v>
      </c>
      <c r="N270" s="31">
        <f t="shared" si="14"/>
        <v>127.61070171944499</v>
      </c>
      <c r="O270" s="50">
        <f t="shared" si="15"/>
        <v>151.85673504613953</v>
      </c>
      <c r="P270" s="26" t="s">
        <v>180</v>
      </c>
      <c r="Q270" s="99" t="s">
        <v>342</v>
      </c>
      <c r="R270" s="99"/>
      <c r="S270" s="99" t="s">
        <v>360</v>
      </c>
      <c r="T270" s="26" t="s">
        <v>344</v>
      </c>
      <c r="U270" s="32">
        <v>0</v>
      </c>
      <c r="V270" s="33">
        <v>0</v>
      </c>
      <c r="W270" s="59">
        <f t="shared" si="16"/>
        <v>0</v>
      </c>
      <c r="X270" s="108">
        <v>0</v>
      </c>
    </row>
    <row r="271" spans="1:24" s="3" customFormat="1" ht="21.75" customHeight="1">
      <c r="A271" s="86">
        <v>6198137</v>
      </c>
      <c r="B271" s="87">
        <v>35546506</v>
      </c>
      <c r="C271" s="88" t="s">
        <v>1640</v>
      </c>
      <c r="D271" s="88" t="s">
        <v>1905</v>
      </c>
      <c r="E271" s="88" t="s">
        <v>1906</v>
      </c>
      <c r="F271" s="89">
        <v>5566</v>
      </c>
      <c r="G271" s="27" t="s">
        <v>1049</v>
      </c>
      <c r="H271" s="28" t="s">
        <v>1050</v>
      </c>
      <c r="I271" s="28" t="s">
        <v>1051</v>
      </c>
      <c r="J271" s="29"/>
      <c r="K271" s="29"/>
      <c r="L271" s="26" t="s">
        <v>342</v>
      </c>
      <c r="M271" s="30">
        <v>3486</v>
      </c>
      <c r="N271" s="31">
        <f t="shared" si="14"/>
        <v>115.71400119498108</v>
      </c>
      <c r="O271" s="50">
        <f t="shared" si="15"/>
        <v>137.69966142202748</v>
      </c>
      <c r="P271" s="26" t="s">
        <v>180</v>
      </c>
      <c r="Q271" s="99" t="s">
        <v>344</v>
      </c>
      <c r="R271" s="99"/>
      <c r="S271" s="100"/>
      <c r="T271" s="26" t="s">
        <v>344</v>
      </c>
      <c r="U271" s="32">
        <v>0</v>
      </c>
      <c r="V271" s="33">
        <v>0</v>
      </c>
      <c r="W271" s="59">
        <f t="shared" si="16"/>
        <v>0</v>
      </c>
      <c r="X271" s="63">
        <f>O271+W271</f>
        <v>137.69966142202748</v>
      </c>
    </row>
    <row r="272" spans="1:24" s="3" customFormat="1" ht="21.75" customHeight="1">
      <c r="A272" s="86">
        <v>6197735</v>
      </c>
      <c r="B272" s="87">
        <v>37796046</v>
      </c>
      <c r="C272" s="88" t="s">
        <v>1896</v>
      </c>
      <c r="D272" s="88" t="s">
        <v>1897</v>
      </c>
      <c r="E272" s="88" t="s">
        <v>1898</v>
      </c>
      <c r="F272" s="89">
        <v>6901</v>
      </c>
      <c r="G272" s="27" t="s">
        <v>1052</v>
      </c>
      <c r="H272" s="28" t="s">
        <v>1053</v>
      </c>
      <c r="I272" s="28" t="s">
        <v>1054</v>
      </c>
      <c r="J272" s="29"/>
      <c r="K272" s="29"/>
      <c r="L272" s="26" t="s">
        <v>342</v>
      </c>
      <c r="M272" s="30">
        <v>3501.6</v>
      </c>
      <c r="N272" s="31">
        <f t="shared" si="14"/>
        <v>116.23182632941645</v>
      </c>
      <c r="O272" s="50">
        <f t="shared" si="15"/>
        <v>138.31587333200557</v>
      </c>
      <c r="P272" s="26" t="s">
        <v>180</v>
      </c>
      <c r="Q272" s="99" t="s">
        <v>344</v>
      </c>
      <c r="R272" s="99"/>
      <c r="S272" s="100"/>
      <c r="T272" s="26" t="s">
        <v>344</v>
      </c>
      <c r="U272" s="32">
        <v>0</v>
      </c>
      <c r="V272" s="33">
        <v>0</v>
      </c>
      <c r="W272" s="59">
        <f t="shared" si="16"/>
        <v>0</v>
      </c>
      <c r="X272" s="63">
        <f>O272+W272</f>
        <v>138.31587333200557</v>
      </c>
    </row>
    <row r="273" spans="1:24" s="3" customFormat="1" ht="21.75" customHeight="1">
      <c r="A273" s="86">
        <v>6198020</v>
      </c>
      <c r="B273" s="87">
        <v>36093751</v>
      </c>
      <c r="C273" s="88" t="s">
        <v>45</v>
      </c>
      <c r="D273" s="88" t="s">
        <v>127</v>
      </c>
      <c r="E273" s="88" t="s">
        <v>128</v>
      </c>
      <c r="F273" s="89">
        <v>91951</v>
      </c>
      <c r="G273" s="27" t="s">
        <v>1055</v>
      </c>
      <c r="H273" s="28" t="s">
        <v>1056</v>
      </c>
      <c r="I273" s="28" t="s">
        <v>1057</v>
      </c>
      <c r="J273" s="29" t="s">
        <v>1418</v>
      </c>
      <c r="K273" s="29" t="s">
        <v>1418</v>
      </c>
      <c r="L273" s="26" t="s">
        <v>342</v>
      </c>
      <c r="M273" s="30">
        <v>1887.2</v>
      </c>
      <c r="N273" s="31">
        <f t="shared" si="14"/>
        <v>62.64356369913032</v>
      </c>
      <c r="O273" s="50">
        <f t="shared" si="15"/>
        <v>74.54584080196507</v>
      </c>
      <c r="P273" s="26" t="s">
        <v>180</v>
      </c>
      <c r="Q273" s="99" t="s">
        <v>344</v>
      </c>
      <c r="R273" s="99"/>
      <c r="S273" s="100"/>
      <c r="T273" s="26" t="s">
        <v>342</v>
      </c>
      <c r="U273" s="32">
        <v>6504</v>
      </c>
      <c r="V273" s="33">
        <v>157.10017924716192</v>
      </c>
      <c r="W273" s="59">
        <f t="shared" si="16"/>
        <v>186.94921330412268</v>
      </c>
      <c r="X273" s="63">
        <f>O273+W273</f>
        <v>261.49505410608776</v>
      </c>
    </row>
    <row r="274" spans="1:24" s="3" customFormat="1" ht="21.75" customHeight="1">
      <c r="A274" s="86">
        <v>6197525</v>
      </c>
      <c r="B274" s="87">
        <v>326518</v>
      </c>
      <c r="C274" s="88" t="s">
        <v>1482</v>
      </c>
      <c r="D274" s="88" t="s">
        <v>1813</v>
      </c>
      <c r="E274" s="88" t="s">
        <v>1814</v>
      </c>
      <c r="F274" s="89">
        <v>5901</v>
      </c>
      <c r="G274" s="27" t="s">
        <v>1058</v>
      </c>
      <c r="H274" s="28" t="s">
        <v>1059</v>
      </c>
      <c r="I274" s="28" t="s">
        <v>1060</v>
      </c>
      <c r="J274" s="29" t="s">
        <v>1484</v>
      </c>
      <c r="K274" s="29" t="s">
        <v>1483</v>
      </c>
      <c r="L274" s="26" t="s">
        <v>342</v>
      </c>
      <c r="M274" s="30">
        <v>4186</v>
      </c>
      <c r="N274" s="31">
        <f t="shared" si="14"/>
        <v>138.94974440682466</v>
      </c>
      <c r="O274" s="50">
        <f t="shared" si="15"/>
        <v>165.35019584412134</v>
      </c>
      <c r="P274" s="26" t="s">
        <v>180</v>
      </c>
      <c r="Q274" s="99" t="s">
        <v>344</v>
      </c>
      <c r="R274" s="99"/>
      <c r="S274" s="100"/>
      <c r="T274" s="26" t="s">
        <v>342</v>
      </c>
      <c r="U274" s="32">
        <v>3856</v>
      </c>
      <c r="V274" s="33">
        <v>93.42096527916082</v>
      </c>
      <c r="W274" s="59">
        <f t="shared" si="16"/>
        <v>111.17094868220137</v>
      </c>
      <c r="X274" s="63">
        <f>O274+W274</f>
        <v>276.5211445263227</v>
      </c>
    </row>
    <row r="275" spans="1:24" s="3" customFormat="1" ht="21.75" customHeight="1">
      <c r="A275" s="86">
        <v>6197487</v>
      </c>
      <c r="B275" s="87">
        <v>35546085</v>
      </c>
      <c r="C275" s="88" t="s">
        <v>1640</v>
      </c>
      <c r="D275" s="88" t="s">
        <v>1703</v>
      </c>
      <c r="E275" s="88" t="s">
        <v>1704</v>
      </c>
      <c r="F275" s="89">
        <v>5201</v>
      </c>
      <c r="G275" s="27" t="s">
        <v>1061</v>
      </c>
      <c r="H275" s="28" t="s">
        <v>1062</v>
      </c>
      <c r="I275" s="28" t="s">
        <v>1063</v>
      </c>
      <c r="J275" s="29" t="s">
        <v>1473</v>
      </c>
      <c r="K275" s="29" t="s">
        <v>1473</v>
      </c>
      <c r="L275" s="26" t="s">
        <v>342</v>
      </c>
      <c r="M275" s="30">
        <v>7685.6</v>
      </c>
      <c r="N275" s="31">
        <f t="shared" si="14"/>
        <v>255.115182898493</v>
      </c>
      <c r="O275" s="50">
        <f t="shared" si="15"/>
        <v>303.5870676492067</v>
      </c>
      <c r="P275" s="26" t="s">
        <v>1665</v>
      </c>
      <c r="Q275" s="99" t="s">
        <v>342</v>
      </c>
      <c r="R275" s="99"/>
      <c r="S275" s="99" t="s">
        <v>360</v>
      </c>
      <c r="T275" s="26" t="s">
        <v>342</v>
      </c>
      <c r="U275" s="32">
        <v>11492</v>
      </c>
      <c r="V275" s="33">
        <v>291.40277501161796</v>
      </c>
      <c r="W275" s="59">
        <f t="shared" si="16"/>
        <v>346.76930226382535</v>
      </c>
      <c r="X275" s="63">
        <f>W275</f>
        <v>346.76930226382535</v>
      </c>
    </row>
    <row r="276" spans="1:24" s="3" customFormat="1" ht="21.75" customHeight="1">
      <c r="A276" s="86">
        <v>6197643</v>
      </c>
      <c r="B276" s="87">
        <v>35546069</v>
      </c>
      <c r="C276" s="88" t="s">
        <v>1679</v>
      </c>
      <c r="D276" s="88" t="s">
        <v>1707</v>
      </c>
      <c r="E276" s="88" t="s">
        <v>1704</v>
      </c>
      <c r="F276" s="89">
        <v>5205</v>
      </c>
      <c r="G276" s="27" t="s">
        <v>1064</v>
      </c>
      <c r="H276" s="28" t="s">
        <v>1065</v>
      </c>
      <c r="I276" s="28" t="s">
        <v>1066</v>
      </c>
      <c r="J276" s="29"/>
      <c r="K276" s="29"/>
      <c r="L276" s="26" t="s">
        <v>342</v>
      </c>
      <c r="M276" s="30">
        <v>7456.8</v>
      </c>
      <c r="N276" s="31">
        <f t="shared" si="14"/>
        <v>247.52041426010754</v>
      </c>
      <c r="O276" s="50">
        <f t="shared" si="15"/>
        <v>294.549292969528</v>
      </c>
      <c r="P276" s="26" t="s">
        <v>180</v>
      </c>
      <c r="Q276" s="99" t="s">
        <v>342</v>
      </c>
      <c r="R276" s="99"/>
      <c r="S276" s="99" t="s">
        <v>360</v>
      </c>
      <c r="T276" s="26" t="s">
        <v>342</v>
      </c>
      <c r="U276" s="32">
        <v>10380</v>
      </c>
      <c r="V276" s="33">
        <v>266.9986058554072</v>
      </c>
      <c r="W276" s="59">
        <f t="shared" si="16"/>
        <v>317.72834096793457</v>
      </c>
      <c r="X276" s="63">
        <f>W276</f>
        <v>317.72834096793457</v>
      </c>
    </row>
    <row r="277" spans="1:24" s="3" customFormat="1" ht="21.75" customHeight="1">
      <c r="A277" s="86">
        <v>6197947</v>
      </c>
      <c r="B277" s="87">
        <v>35543922</v>
      </c>
      <c r="C277" s="88" t="s">
        <v>1708</v>
      </c>
      <c r="D277" s="88" t="s">
        <v>1711</v>
      </c>
      <c r="E277" s="88" t="s">
        <v>1704</v>
      </c>
      <c r="F277" s="89">
        <v>5201</v>
      </c>
      <c r="G277" s="27" t="s">
        <v>1067</v>
      </c>
      <c r="H277" s="28" t="s">
        <v>1068</v>
      </c>
      <c r="I277" s="28" t="s">
        <v>1069</v>
      </c>
      <c r="J277" s="29"/>
      <c r="K277" s="29"/>
      <c r="L277" s="26" t="s">
        <v>342</v>
      </c>
      <c r="M277" s="30">
        <v>7191.2</v>
      </c>
      <c r="N277" s="31">
        <f t="shared" si="14"/>
        <v>238.70410940715658</v>
      </c>
      <c r="O277" s="50">
        <f t="shared" si="15"/>
        <v>284.0578901945163</v>
      </c>
      <c r="P277" s="26" t="s">
        <v>1665</v>
      </c>
      <c r="Q277" s="99" t="s">
        <v>342</v>
      </c>
      <c r="R277" s="99"/>
      <c r="S277" s="99" t="s">
        <v>360</v>
      </c>
      <c r="T277" s="26" t="s">
        <v>342</v>
      </c>
      <c r="U277" s="32">
        <v>8520</v>
      </c>
      <c r="V277" s="33">
        <v>217.80521808404703</v>
      </c>
      <c r="W277" s="59">
        <f t="shared" si="16"/>
        <v>259.18820952001596</v>
      </c>
      <c r="X277" s="63">
        <f>W277</f>
        <v>259.18820952001596</v>
      </c>
    </row>
    <row r="278" spans="1:24" s="3" customFormat="1" ht="21.75" customHeight="1">
      <c r="A278" s="86">
        <v>6197810</v>
      </c>
      <c r="B278" s="87">
        <v>35546051</v>
      </c>
      <c r="C278" s="88" t="s">
        <v>1640</v>
      </c>
      <c r="D278" s="88" t="s">
        <v>1718</v>
      </c>
      <c r="E278" s="88" t="s">
        <v>1704</v>
      </c>
      <c r="F278" s="89">
        <v>5201</v>
      </c>
      <c r="G278" s="27"/>
      <c r="H278" s="28" t="s">
        <v>1070</v>
      </c>
      <c r="I278" s="28" t="s">
        <v>1071</v>
      </c>
      <c r="J278" s="29"/>
      <c r="K278" s="29"/>
      <c r="L278" s="26" t="s">
        <v>342</v>
      </c>
      <c r="M278" s="30">
        <v>6277.6</v>
      </c>
      <c r="N278" s="31">
        <f t="shared" si="14"/>
        <v>208.3781451238133</v>
      </c>
      <c r="O278" s="50">
        <f t="shared" si="15"/>
        <v>247.96999269733783</v>
      </c>
      <c r="P278" s="26" t="s">
        <v>180</v>
      </c>
      <c r="Q278" s="99" t="s">
        <v>342</v>
      </c>
      <c r="R278" s="99"/>
      <c r="S278" s="99" t="s">
        <v>360</v>
      </c>
      <c r="T278" s="26" t="s">
        <v>342</v>
      </c>
      <c r="U278" s="32">
        <v>8084</v>
      </c>
      <c r="V278" s="33">
        <v>203.61149837349797</v>
      </c>
      <c r="W278" s="59">
        <f t="shared" si="16"/>
        <v>242.29768306446257</v>
      </c>
      <c r="X278" s="63">
        <f>W278</f>
        <v>242.29768306446257</v>
      </c>
    </row>
    <row r="279" spans="1:24" s="3" customFormat="1" ht="21.75" customHeight="1">
      <c r="A279" s="86">
        <v>6197788</v>
      </c>
      <c r="B279" s="87">
        <v>35546042</v>
      </c>
      <c r="C279" s="88" t="s">
        <v>1640</v>
      </c>
      <c r="D279" s="88" t="s">
        <v>1726</v>
      </c>
      <c r="E279" s="88" t="s">
        <v>1704</v>
      </c>
      <c r="F279" s="89" t="s">
        <v>1727</v>
      </c>
      <c r="G279" s="27"/>
      <c r="H279" s="28" t="s">
        <v>1072</v>
      </c>
      <c r="I279" s="28" t="s">
        <v>1073</v>
      </c>
      <c r="J279" s="29"/>
      <c r="K279" s="29"/>
      <c r="L279" s="26" t="s">
        <v>342</v>
      </c>
      <c r="M279" s="30">
        <v>5886.8</v>
      </c>
      <c r="N279" s="31">
        <f t="shared" si="14"/>
        <v>195.40596162782978</v>
      </c>
      <c r="O279" s="50">
        <f t="shared" si="15"/>
        <v>232.53309433711743</v>
      </c>
      <c r="P279" s="26" t="s">
        <v>180</v>
      </c>
      <c r="Q279" s="99" t="s">
        <v>342</v>
      </c>
      <c r="R279" s="99"/>
      <c r="S279" s="99" t="s">
        <v>360</v>
      </c>
      <c r="T279" s="26" t="s">
        <v>342</v>
      </c>
      <c r="U279" s="32">
        <v>6932</v>
      </c>
      <c r="V279" s="33">
        <v>175.64894111398795</v>
      </c>
      <c r="W279" s="59">
        <f t="shared" si="16"/>
        <v>209.02223992564564</v>
      </c>
      <c r="X279" s="63">
        <f>W279</f>
        <v>209.02223992564564</v>
      </c>
    </row>
    <row r="280" spans="1:24" s="3" customFormat="1" ht="21.75" customHeight="1">
      <c r="A280" s="86">
        <v>6197950</v>
      </c>
      <c r="B280" s="87">
        <v>35543914</v>
      </c>
      <c r="C280" s="88" t="s">
        <v>1640</v>
      </c>
      <c r="D280" s="88" t="s">
        <v>1753</v>
      </c>
      <c r="E280" s="88" t="s">
        <v>1704</v>
      </c>
      <c r="F280" s="89">
        <v>5201</v>
      </c>
      <c r="G280" s="27" t="s">
        <v>1074</v>
      </c>
      <c r="H280" s="28" t="s">
        <v>1075</v>
      </c>
      <c r="I280" s="28" t="s">
        <v>1076</v>
      </c>
      <c r="J280" s="29" t="s">
        <v>1412</v>
      </c>
      <c r="K280" s="29" t="s">
        <v>1411</v>
      </c>
      <c r="L280" s="26" t="s">
        <v>342</v>
      </c>
      <c r="M280" s="30">
        <v>5253.2</v>
      </c>
      <c r="N280" s="31">
        <f t="shared" si="14"/>
        <v>174.37429462922393</v>
      </c>
      <c r="O280" s="50">
        <f t="shared" si="15"/>
        <v>207.50541060877646</v>
      </c>
      <c r="P280" s="26" t="s">
        <v>180</v>
      </c>
      <c r="Q280" s="99" t="s">
        <v>342</v>
      </c>
      <c r="R280" s="101">
        <v>39988</v>
      </c>
      <c r="S280" s="99" t="s">
        <v>356</v>
      </c>
      <c r="T280" s="26" t="s">
        <v>344</v>
      </c>
      <c r="U280" s="32">
        <v>0</v>
      </c>
      <c r="V280" s="33">
        <v>0</v>
      </c>
      <c r="W280" s="59">
        <f t="shared" si="16"/>
        <v>0</v>
      </c>
      <c r="X280" s="108">
        <v>0</v>
      </c>
    </row>
    <row r="281" spans="1:24" s="3" customFormat="1" ht="21.75" customHeight="1">
      <c r="A281" s="86">
        <v>6197765</v>
      </c>
      <c r="B281" s="87">
        <v>17078491</v>
      </c>
      <c r="C281" s="88" t="s">
        <v>1854</v>
      </c>
      <c r="D281" s="88" t="s">
        <v>1855</v>
      </c>
      <c r="E281" s="88" t="s">
        <v>1704</v>
      </c>
      <c r="F281" s="89">
        <v>5201</v>
      </c>
      <c r="G281" s="27" t="s">
        <v>1077</v>
      </c>
      <c r="H281" s="28" t="s">
        <v>1078</v>
      </c>
      <c r="I281" s="28" t="s">
        <v>1079</v>
      </c>
      <c r="J281" s="29"/>
      <c r="K281" s="29"/>
      <c r="L281" s="26" t="s">
        <v>342</v>
      </c>
      <c r="M281" s="30">
        <v>3874</v>
      </c>
      <c r="N281" s="31">
        <f t="shared" si="14"/>
        <v>128.59324171811724</v>
      </c>
      <c r="O281" s="50">
        <f t="shared" si="15"/>
        <v>153.0259576445595</v>
      </c>
      <c r="P281" s="26" t="s">
        <v>180</v>
      </c>
      <c r="Q281" s="99" t="s">
        <v>344</v>
      </c>
      <c r="R281" s="99"/>
      <c r="S281" s="100"/>
      <c r="T281" s="26" t="s">
        <v>344</v>
      </c>
      <c r="U281" s="32">
        <v>0</v>
      </c>
      <c r="V281" s="33">
        <v>0</v>
      </c>
      <c r="W281" s="59">
        <f t="shared" si="16"/>
        <v>0</v>
      </c>
      <c r="X281" s="63">
        <f>O281+W281</f>
        <v>153.0259576445595</v>
      </c>
    </row>
    <row r="282" spans="1:24" s="3" customFormat="1" ht="21.75" customHeight="1">
      <c r="A282" s="86">
        <v>6197498</v>
      </c>
      <c r="B282" s="87">
        <v>37876066</v>
      </c>
      <c r="C282" s="88" t="s">
        <v>1606</v>
      </c>
      <c r="D282" s="88" t="s">
        <v>1607</v>
      </c>
      <c r="E282" s="88" t="s">
        <v>1656</v>
      </c>
      <c r="F282" s="89">
        <v>5943</v>
      </c>
      <c r="G282" s="27"/>
      <c r="H282" s="28" t="s">
        <v>1080</v>
      </c>
      <c r="I282" s="28" t="s">
        <v>1081</v>
      </c>
      <c r="J282" s="29"/>
      <c r="K282" s="29"/>
      <c r="L282" s="26" t="s">
        <v>342</v>
      </c>
      <c r="M282" s="30">
        <v>1696.8</v>
      </c>
      <c r="N282" s="31">
        <f t="shared" si="14"/>
        <v>56.32344154550886</v>
      </c>
      <c r="O282" s="50">
        <f t="shared" si="15"/>
        <v>67.02489543915554</v>
      </c>
      <c r="P282" s="26" t="s">
        <v>180</v>
      </c>
      <c r="Q282" s="99" t="s">
        <v>342</v>
      </c>
      <c r="R282" s="101">
        <v>39708</v>
      </c>
      <c r="S282" s="99" t="s">
        <v>356</v>
      </c>
      <c r="T282" s="26" t="s">
        <v>342</v>
      </c>
      <c r="U282" s="32">
        <v>3168</v>
      </c>
      <c r="V282" s="33">
        <v>73.61083449512047</v>
      </c>
      <c r="W282" s="59">
        <f t="shared" si="16"/>
        <v>87.59689304919335</v>
      </c>
      <c r="X282" s="63">
        <f>W282</f>
        <v>87.59689304919335</v>
      </c>
    </row>
    <row r="283" spans="1:24" s="3" customFormat="1" ht="21.75" customHeight="1">
      <c r="A283" s="86">
        <v>6197642</v>
      </c>
      <c r="B283" s="87">
        <v>35543931</v>
      </c>
      <c r="C283" s="88" t="s">
        <v>65</v>
      </c>
      <c r="D283" s="88" t="s">
        <v>66</v>
      </c>
      <c r="E283" s="88" t="s">
        <v>67</v>
      </c>
      <c r="F283" s="89" t="s">
        <v>68</v>
      </c>
      <c r="G283" s="27" t="s">
        <v>1082</v>
      </c>
      <c r="H283" s="28" t="s">
        <v>1083</v>
      </c>
      <c r="I283" s="28" t="s">
        <v>1084</v>
      </c>
      <c r="J283" s="29"/>
      <c r="K283" s="29"/>
      <c r="L283" s="26" t="s">
        <v>342</v>
      </c>
      <c r="M283" s="30">
        <v>2385.6</v>
      </c>
      <c r="N283" s="31">
        <f t="shared" si="14"/>
        <v>79.18741286596295</v>
      </c>
      <c r="O283" s="50">
        <f t="shared" si="15"/>
        <v>94.23302131049591</v>
      </c>
      <c r="P283" s="26" t="s">
        <v>180</v>
      </c>
      <c r="Q283" s="99" t="s">
        <v>342</v>
      </c>
      <c r="R283" s="99"/>
      <c r="S283" s="99" t="s">
        <v>360</v>
      </c>
      <c r="T283" s="26" t="s">
        <v>342</v>
      </c>
      <c r="U283" s="32">
        <v>6660</v>
      </c>
      <c r="V283" s="33">
        <v>159.5299741087432</v>
      </c>
      <c r="W283" s="59">
        <f t="shared" si="16"/>
        <v>189.8406691894044</v>
      </c>
      <c r="X283" s="63">
        <f>W283</f>
        <v>189.8406691894044</v>
      </c>
    </row>
    <row r="284" spans="1:24" s="3" customFormat="1" ht="21.75" customHeight="1">
      <c r="A284" s="86">
        <v>6197532</v>
      </c>
      <c r="B284" s="87">
        <v>17070295</v>
      </c>
      <c r="C284" s="88" t="s">
        <v>1815</v>
      </c>
      <c r="D284" s="88" t="s">
        <v>1816</v>
      </c>
      <c r="E284" s="88" t="s">
        <v>1817</v>
      </c>
      <c r="F284" s="89">
        <v>6401</v>
      </c>
      <c r="G284" s="27" t="s">
        <v>1085</v>
      </c>
      <c r="H284" s="28" t="s">
        <v>1086</v>
      </c>
      <c r="I284" s="28" t="s">
        <v>1087</v>
      </c>
      <c r="J284" s="29" t="s">
        <v>1561</v>
      </c>
      <c r="K284" s="29" t="s">
        <v>1562</v>
      </c>
      <c r="L284" s="26" t="s">
        <v>342</v>
      </c>
      <c r="M284" s="30">
        <v>4128.4</v>
      </c>
      <c r="N284" s="31">
        <f t="shared" si="14"/>
        <v>137.03777467967868</v>
      </c>
      <c r="O284" s="50">
        <f t="shared" si="15"/>
        <v>163.0749518688176</v>
      </c>
      <c r="P284" s="26" t="s">
        <v>180</v>
      </c>
      <c r="Q284" s="99" t="s">
        <v>344</v>
      </c>
      <c r="R284" s="99"/>
      <c r="S284" s="100"/>
      <c r="T284" s="26" t="s">
        <v>342</v>
      </c>
      <c r="U284" s="32">
        <v>5288</v>
      </c>
      <c r="V284" s="33">
        <v>136.01540197835754</v>
      </c>
      <c r="W284" s="59">
        <f t="shared" si="16"/>
        <v>161.85832835424546</v>
      </c>
      <c r="X284" s="63">
        <f>O284+W284</f>
        <v>324.9332802230631</v>
      </c>
    </row>
    <row r="285" spans="1:24" s="3" customFormat="1" ht="21.75" customHeight="1">
      <c r="A285" s="86">
        <v>6198003</v>
      </c>
      <c r="B285" s="87">
        <v>36125121</v>
      </c>
      <c r="C285" s="88" t="s">
        <v>1640</v>
      </c>
      <c r="D285" s="88" t="s">
        <v>25</v>
      </c>
      <c r="E285" s="88" t="s">
        <v>26</v>
      </c>
      <c r="F285" s="89">
        <v>91601</v>
      </c>
      <c r="G285" s="27"/>
      <c r="H285" s="28" t="s">
        <v>1088</v>
      </c>
      <c r="I285" s="28" t="s">
        <v>1089</v>
      </c>
      <c r="J285" s="29"/>
      <c r="K285" s="29"/>
      <c r="L285" s="26" t="s">
        <v>342</v>
      </c>
      <c r="M285" s="30">
        <v>2559.6</v>
      </c>
      <c r="N285" s="31">
        <f t="shared" si="14"/>
        <v>84.96315475004978</v>
      </c>
      <c r="O285" s="50">
        <f t="shared" si="15"/>
        <v>101.10615415255924</v>
      </c>
      <c r="P285" s="26" t="s">
        <v>180</v>
      </c>
      <c r="Q285" s="99" t="s">
        <v>342</v>
      </c>
      <c r="R285" s="99"/>
      <c r="S285" s="99" t="s">
        <v>360</v>
      </c>
      <c r="T285" s="26" t="s">
        <v>342</v>
      </c>
      <c r="U285" s="32">
        <v>3220</v>
      </c>
      <c r="V285" s="33">
        <v>82.22797583482706</v>
      </c>
      <c r="W285" s="59">
        <f t="shared" si="16"/>
        <v>97.8512912434442</v>
      </c>
      <c r="X285" s="63">
        <f>W285</f>
        <v>97.8512912434442</v>
      </c>
    </row>
    <row r="286" spans="1:24" s="3" customFormat="1" ht="21.75" customHeight="1">
      <c r="A286" s="86">
        <v>6197581</v>
      </c>
      <c r="B286" s="87">
        <v>3788524</v>
      </c>
      <c r="C286" s="88" t="s">
        <v>1640</v>
      </c>
      <c r="D286" s="88" t="s">
        <v>334</v>
      </c>
      <c r="E286" s="88" t="s">
        <v>335</v>
      </c>
      <c r="F286" s="89" t="s">
        <v>336</v>
      </c>
      <c r="G286" s="27"/>
      <c r="H286" s="28" t="s">
        <v>1090</v>
      </c>
      <c r="I286" s="28" t="s">
        <v>1091</v>
      </c>
      <c r="J286" s="29"/>
      <c r="K286" s="29"/>
      <c r="L286" s="26" t="s">
        <v>342</v>
      </c>
      <c r="M286" s="30">
        <v>184.8</v>
      </c>
      <c r="N286" s="31">
        <f t="shared" si="14"/>
        <v>6.134236207926708</v>
      </c>
      <c r="O286" s="50">
        <f t="shared" si="15"/>
        <v>7.299741087432783</v>
      </c>
      <c r="P286" s="26" t="s">
        <v>180</v>
      </c>
      <c r="Q286" s="99" t="s">
        <v>344</v>
      </c>
      <c r="R286" s="99"/>
      <c r="S286" s="100"/>
      <c r="T286" s="26" t="s">
        <v>344</v>
      </c>
      <c r="U286" s="32">
        <v>0</v>
      </c>
      <c r="V286" s="33">
        <v>0</v>
      </c>
      <c r="W286" s="59">
        <f t="shared" si="16"/>
        <v>0</v>
      </c>
      <c r="X286" s="63">
        <f>O286+W286</f>
        <v>7.299741087432783</v>
      </c>
    </row>
    <row r="287" spans="1:24" s="3" customFormat="1" ht="21.75" customHeight="1">
      <c r="A287" s="86">
        <v>6198067</v>
      </c>
      <c r="B287" s="87">
        <v>710060858</v>
      </c>
      <c r="C287" s="88" t="s">
        <v>1640</v>
      </c>
      <c r="D287" s="88" t="s">
        <v>1885</v>
      </c>
      <c r="E287" s="88" t="s">
        <v>1886</v>
      </c>
      <c r="F287" s="89">
        <v>8643</v>
      </c>
      <c r="G287" s="27" t="s">
        <v>1092</v>
      </c>
      <c r="H287" s="28" t="s">
        <v>1093</v>
      </c>
      <c r="I287" s="28" t="s">
        <v>1094</v>
      </c>
      <c r="J287" s="29" t="s">
        <v>1421</v>
      </c>
      <c r="K287" s="29" t="s">
        <v>1421</v>
      </c>
      <c r="L287" s="26" t="s">
        <v>342</v>
      </c>
      <c r="M287" s="30">
        <v>3600.1</v>
      </c>
      <c r="N287" s="31">
        <f t="shared" si="14"/>
        <v>119.50142733851158</v>
      </c>
      <c r="O287" s="50">
        <f t="shared" si="15"/>
        <v>142.20669853282877</v>
      </c>
      <c r="P287" s="26" t="s">
        <v>180</v>
      </c>
      <c r="Q287" s="99" t="s">
        <v>342</v>
      </c>
      <c r="R287" s="101">
        <v>39891</v>
      </c>
      <c r="S287" s="99" t="s">
        <v>356</v>
      </c>
      <c r="T287" s="26" t="s">
        <v>342</v>
      </c>
      <c r="U287" s="32">
        <v>5459</v>
      </c>
      <c r="V287" s="33">
        <v>127.79990705702716</v>
      </c>
      <c r="W287" s="59">
        <f t="shared" si="16"/>
        <v>152.0818893978623</v>
      </c>
      <c r="X287" s="63">
        <f>W287</f>
        <v>152.0818893978623</v>
      </c>
    </row>
    <row r="288" spans="1:24" s="3" customFormat="1" ht="21.75" customHeight="1">
      <c r="A288" s="86">
        <v>6197408</v>
      </c>
      <c r="B288" s="87">
        <v>312029</v>
      </c>
      <c r="C288" s="88" t="s">
        <v>1615</v>
      </c>
      <c r="D288" s="88" t="s">
        <v>1354</v>
      </c>
      <c r="E288" s="88" t="s">
        <v>1355</v>
      </c>
      <c r="F288" s="89">
        <v>91305</v>
      </c>
      <c r="G288" s="27" t="s">
        <v>1095</v>
      </c>
      <c r="H288" s="28" t="s">
        <v>1096</v>
      </c>
      <c r="I288" s="28" t="s">
        <v>1097</v>
      </c>
      <c r="J288" s="29"/>
      <c r="K288" s="29"/>
      <c r="L288" s="26" t="s">
        <v>342</v>
      </c>
      <c r="M288" s="30">
        <v>1799.2</v>
      </c>
      <c r="N288" s="31">
        <f t="shared" si="14"/>
        <v>59.722498838212836</v>
      </c>
      <c r="O288" s="50">
        <f t="shared" si="15"/>
        <v>71.06977361747327</v>
      </c>
      <c r="P288" s="26" t="s">
        <v>180</v>
      </c>
      <c r="Q288" s="99" t="s">
        <v>342</v>
      </c>
      <c r="R288" s="101">
        <v>39793</v>
      </c>
      <c r="S288" s="99" t="s">
        <v>356</v>
      </c>
      <c r="T288" s="26" t="s">
        <v>344</v>
      </c>
      <c r="U288" s="32">
        <v>0</v>
      </c>
      <c r="V288" s="33">
        <v>0</v>
      </c>
      <c r="W288" s="59">
        <f t="shared" si="16"/>
        <v>0</v>
      </c>
      <c r="X288" s="108">
        <v>0</v>
      </c>
    </row>
    <row r="289" spans="1:24" s="3" customFormat="1" ht="21.75" customHeight="1">
      <c r="A289" s="86">
        <v>6198094</v>
      </c>
      <c r="B289" s="87">
        <v>37863983</v>
      </c>
      <c r="C289" s="88" t="s">
        <v>1640</v>
      </c>
      <c r="D289" s="88" t="s">
        <v>1899</v>
      </c>
      <c r="E289" s="88" t="s">
        <v>1900</v>
      </c>
      <c r="F289" s="89">
        <v>94201</v>
      </c>
      <c r="G289" s="27" t="s">
        <v>1098</v>
      </c>
      <c r="H289" s="28" t="s">
        <v>1099</v>
      </c>
      <c r="I289" s="28" t="s">
        <v>1100</v>
      </c>
      <c r="J289" s="29" t="s">
        <v>1422</v>
      </c>
      <c r="K289" s="29" t="s">
        <v>1422</v>
      </c>
      <c r="L289" s="26" t="s">
        <v>342</v>
      </c>
      <c r="M289" s="30">
        <v>3491.8</v>
      </c>
      <c r="N289" s="31">
        <f t="shared" si="14"/>
        <v>115.90652592445065</v>
      </c>
      <c r="O289" s="50">
        <f t="shared" si="15"/>
        <v>137.92876585009626</v>
      </c>
      <c r="P289" s="26" t="s">
        <v>180</v>
      </c>
      <c r="Q289" s="99" t="s">
        <v>342</v>
      </c>
      <c r="R289" s="101">
        <v>39951</v>
      </c>
      <c r="S289" s="99" t="s">
        <v>356</v>
      </c>
      <c r="T289" s="26" t="s">
        <v>342</v>
      </c>
      <c r="U289" s="32">
        <v>3876</v>
      </c>
      <c r="V289" s="33">
        <v>95.55865365465044</v>
      </c>
      <c r="W289" s="59">
        <f t="shared" si="16"/>
        <v>113.71479784903403</v>
      </c>
      <c r="X289" s="63">
        <f>W289</f>
        <v>113.71479784903403</v>
      </c>
    </row>
    <row r="290" spans="1:24" s="3" customFormat="1" ht="21.75" customHeight="1">
      <c r="A290" s="86">
        <v>6198139</v>
      </c>
      <c r="B290" s="87">
        <v>36080608</v>
      </c>
      <c r="C290" s="88" t="s">
        <v>236</v>
      </c>
      <c r="D290" s="88" t="s">
        <v>237</v>
      </c>
      <c r="E290" s="88" t="s">
        <v>238</v>
      </c>
      <c r="F290" s="89">
        <v>91925</v>
      </c>
      <c r="G290" s="27" t="s">
        <v>1101</v>
      </c>
      <c r="H290" s="28" t="s">
        <v>1102</v>
      </c>
      <c r="I290" s="28" t="s">
        <v>1103</v>
      </c>
      <c r="J290" s="29"/>
      <c r="K290" s="34"/>
      <c r="L290" s="26" t="s">
        <v>342</v>
      </c>
      <c r="M290" s="30">
        <v>1024.8</v>
      </c>
      <c r="N290" s="31">
        <f t="shared" si="14"/>
        <v>34.017128062139015</v>
      </c>
      <c r="O290" s="50">
        <f t="shared" si="15"/>
        <v>40.480382393945426</v>
      </c>
      <c r="P290" s="26" t="s">
        <v>180</v>
      </c>
      <c r="Q290" s="99" t="s">
        <v>344</v>
      </c>
      <c r="R290" s="99"/>
      <c r="S290" s="100"/>
      <c r="T290" s="26" t="s">
        <v>344</v>
      </c>
      <c r="U290" s="32">
        <v>0</v>
      </c>
      <c r="V290" s="33">
        <v>0</v>
      </c>
      <c r="W290" s="59">
        <f t="shared" si="16"/>
        <v>0</v>
      </c>
      <c r="X290" s="63">
        <f aca="true" t="shared" si="18" ref="X290:X297">O290+W290</f>
        <v>40.480382393945426</v>
      </c>
    </row>
    <row r="291" spans="1:24" s="3" customFormat="1" ht="21.75" customHeight="1">
      <c r="A291" s="86">
        <v>6198139</v>
      </c>
      <c r="B291" s="87">
        <v>36080608</v>
      </c>
      <c r="C291" s="88" t="s">
        <v>332</v>
      </c>
      <c r="D291" s="88" t="s">
        <v>333</v>
      </c>
      <c r="E291" s="88" t="s">
        <v>238</v>
      </c>
      <c r="F291" s="89">
        <v>91925</v>
      </c>
      <c r="G291" s="27" t="s">
        <v>1101</v>
      </c>
      <c r="H291" s="28" t="s">
        <v>1102</v>
      </c>
      <c r="I291" s="28" t="s">
        <v>1103</v>
      </c>
      <c r="J291" s="29"/>
      <c r="K291" s="34"/>
      <c r="L291" s="26" t="s">
        <v>342</v>
      </c>
      <c r="M291" s="30">
        <v>252</v>
      </c>
      <c r="N291" s="31">
        <f t="shared" si="14"/>
        <v>8.364867556263691</v>
      </c>
      <c r="O291" s="50">
        <f t="shared" si="15"/>
        <v>9.954192391953793</v>
      </c>
      <c r="P291" s="26" t="s">
        <v>180</v>
      </c>
      <c r="Q291" s="99" t="s">
        <v>344</v>
      </c>
      <c r="R291" s="99"/>
      <c r="S291" s="100"/>
      <c r="T291" s="26" t="s">
        <v>344</v>
      </c>
      <c r="U291" s="32">
        <v>0</v>
      </c>
      <c r="V291" s="33">
        <v>0</v>
      </c>
      <c r="W291" s="59">
        <f t="shared" si="16"/>
        <v>0</v>
      </c>
      <c r="X291" s="63">
        <f t="shared" si="18"/>
        <v>9.954192391953793</v>
      </c>
    </row>
    <row r="292" spans="1:24" s="3" customFormat="1" ht="21.75" customHeight="1">
      <c r="A292" s="86">
        <v>6198119</v>
      </c>
      <c r="B292" s="87">
        <v>37856430</v>
      </c>
      <c r="C292" s="88" t="s">
        <v>1719</v>
      </c>
      <c r="D292" s="88" t="s">
        <v>187</v>
      </c>
      <c r="E292" s="88" t="s">
        <v>188</v>
      </c>
      <c r="F292" s="87" t="s">
        <v>189</v>
      </c>
      <c r="G292" s="27" t="s">
        <v>1104</v>
      </c>
      <c r="H292" s="28" t="s">
        <v>1105</v>
      </c>
      <c r="I292" s="28" t="s">
        <v>1106</v>
      </c>
      <c r="J292" s="29"/>
      <c r="K292" s="29"/>
      <c r="L292" s="26" t="s">
        <v>342</v>
      </c>
      <c r="M292" s="30">
        <v>1318.6</v>
      </c>
      <c r="N292" s="31">
        <f t="shared" si="14"/>
        <v>43.769501427338504</v>
      </c>
      <c r="O292" s="50">
        <f t="shared" si="15"/>
        <v>52.08570669853282</v>
      </c>
      <c r="P292" s="26" t="s">
        <v>180</v>
      </c>
      <c r="Q292" s="99" t="s">
        <v>344</v>
      </c>
      <c r="R292" s="99"/>
      <c r="S292" s="100"/>
      <c r="T292" s="26" t="s">
        <v>342</v>
      </c>
      <c r="U292" s="32">
        <v>1056</v>
      </c>
      <c r="V292" s="33">
        <v>25.25393347938657</v>
      </c>
      <c r="W292" s="59">
        <f t="shared" si="16"/>
        <v>30.05218084047002</v>
      </c>
      <c r="X292" s="63">
        <f t="shared" si="18"/>
        <v>82.13788753900283</v>
      </c>
    </row>
    <row r="293" spans="1:24" s="3" customFormat="1" ht="21.75" customHeight="1">
      <c r="A293" s="86">
        <v>6197746</v>
      </c>
      <c r="B293" s="87">
        <v>188280</v>
      </c>
      <c r="C293" s="88" t="s">
        <v>1368</v>
      </c>
      <c r="D293" s="88" t="s">
        <v>1369</v>
      </c>
      <c r="E293" s="88" t="s">
        <v>1370</v>
      </c>
      <c r="F293" s="89">
        <v>8901</v>
      </c>
      <c r="G293" s="27" t="s">
        <v>1107</v>
      </c>
      <c r="H293" s="28" t="s">
        <v>1108</v>
      </c>
      <c r="I293" s="28" t="s">
        <v>1109</v>
      </c>
      <c r="J293" s="29"/>
      <c r="K293" s="29"/>
      <c r="L293" s="26" t="s">
        <v>342</v>
      </c>
      <c r="M293" s="30">
        <v>1646.4</v>
      </c>
      <c r="N293" s="31">
        <f t="shared" si="14"/>
        <v>54.65046803425612</v>
      </c>
      <c r="O293" s="50">
        <f t="shared" si="15"/>
        <v>65.03405696076479</v>
      </c>
      <c r="P293" s="26" t="s">
        <v>180</v>
      </c>
      <c r="Q293" s="99" t="s">
        <v>344</v>
      </c>
      <c r="R293" s="99"/>
      <c r="S293" s="100"/>
      <c r="T293" s="26" t="s">
        <v>344</v>
      </c>
      <c r="U293" s="32">
        <v>0</v>
      </c>
      <c r="V293" s="33">
        <v>0</v>
      </c>
      <c r="W293" s="59">
        <f t="shared" si="16"/>
        <v>0</v>
      </c>
      <c r="X293" s="63">
        <f t="shared" si="18"/>
        <v>65.03405696076479</v>
      </c>
    </row>
    <row r="294" spans="1:24" s="3" customFormat="1" ht="21.75" customHeight="1">
      <c r="A294" s="86">
        <v>6197530</v>
      </c>
      <c r="B294" s="87">
        <v>36126560</v>
      </c>
      <c r="C294" s="88" t="s">
        <v>1640</v>
      </c>
      <c r="D294" s="88" t="s">
        <v>1788</v>
      </c>
      <c r="E294" s="88" t="s">
        <v>1789</v>
      </c>
      <c r="F294" s="89">
        <v>91324</v>
      </c>
      <c r="G294" s="27" t="s">
        <v>1110</v>
      </c>
      <c r="H294" s="28" t="s">
        <v>1111</v>
      </c>
      <c r="I294" s="28" t="s">
        <v>1112</v>
      </c>
      <c r="J294" s="29" t="s">
        <v>1477</v>
      </c>
      <c r="K294" s="29" t="s">
        <v>1476</v>
      </c>
      <c r="L294" s="26" t="s">
        <v>342</v>
      </c>
      <c r="M294" s="30">
        <v>4515.2</v>
      </c>
      <c r="N294" s="31">
        <f t="shared" si="14"/>
        <v>149.87718250016596</v>
      </c>
      <c r="O294" s="50">
        <f t="shared" si="15"/>
        <v>178.35384717519747</v>
      </c>
      <c r="P294" s="26" t="s">
        <v>180</v>
      </c>
      <c r="Q294" s="99" t="s">
        <v>344</v>
      </c>
      <c r="R294" s="99"/>
      <c r="S294" s="100"/>
      <c r="T294" s="26" t="s">
        <v>342</v>
      </c>
      <c r="U294" s="32">
        <v>5220</v>
      </c>
      <c r="V294" s="33">
        <v>130.37243576976698</v>
      </c>
      <c r="W294" s="59">
        <f t="shared" si="16"/>
        <v>155.1431985660227</v>
      </c>
      <c r="X294" s="63">
        <f t="shared" si="18"/>
        <v>333.4970457412202</v>
      </c>
    </row>
    <row r="295" spans="1:24" s="3" customFormat="1" ht="21.75" customHeight="1">
      <c r="A295" s="86">
        <v>6198049</v>
      </c>
      <c r="B295" s="87">
        <v>37947541</v>
      </c>
      <c r="C295" s="88" t="s">
        <v>1715</v>
      </c>
      <c r="D295" s="88" t="s">
        <v>1716</v>
      </c>
      <c r="E295" s="88" t="s">
        <v>1717</v>
      </c>
      <c r="F295" s="89">
        <v>5921</v>
      </c>
      <c r="G295" s="27" t="s">
        <v>1113</v>
      </c>
      <c r="H295" s="28" t="s">
        <v>1114</v>
      </c>
      <c r="I295" s="28" t="s">
        <v>1115</v>
      </c>
      <c r="J295" s="29"/>
      <c r="K295" s="29"/>
      <c r="L295" s="26" t="s">
        <v>342</v>
      </c>
      <c r="M295" s="30">
        <v>6446.4</v>
      </c>
      <c r="N295" s="31">
        <f t="shared" si="14"/>
        <v>213.981278629755</v>
      </c>
      <c r="O295" s="50">
        <f t="shared" si="15"/>
        <v>254.63772156940843</v>
      </c>
      <c r="P295" s="26" t="s">
        <v>180</v>
      </c>
      <c r="Q295" s="99" t="s">
        <v>344</v>
      </c>
      <c r="R295" s="99"/>
      <c r="S295" s="100"/>
      <c r="T295" s="26" t="s">
        <v>342</v>
      </c>
      <c r="U295" s="32">
        <v>6176</v>
      </c>
      <c r="V295" s="33">
        <v>154.49777600743545</v>
      </c>
      <c r="W295" s="59">
        <f t="shared" si="16"/>
        <v>183.85235344884816</v>
      </c>
      <c r="X295" s="63">
        <f t="shared" si="18"/>
        <v>438.49007501825656</v>
      </c>
    </row>
    <row r="296" spans="1:24" s="3" customFormat="1" ht="21.75" customHeight="1">
      <c r="A296" s="86">
        <v>6197619</v>
      </c>
      <c r="B296" s="87">
        <v>37863975</v>
      </c>
      <c r="C296" s="88" t="s">
        <v>1640</v>
      </c>
      <c r="D296" s="88" t="s">
        <v>303</v>
      </c>
      <c r="E296" s="88" t="s">
        <v>304</v>
      </c>
      <c r="F296" s="89">
        <v>94354</v>
      </c>
      <c r="G296" s="27" t="s">
        <v>1116</v>
      </c>
      <c r="H296" s="28" t="s">
        <v>1117</v>
      </c>
      <c r="I296" s="28" t="s">
        <v>1118</v>
      </c>
      <c r="J296" s="29"/>
      <c r="K296" s="29"/>
      <c r="L296" s="26" t="s">
        <v>342</v>
      </c>
      <c r="M296" s="30">
        <v>538.4</v>
      </c>
      <c r="N296" s="31">
        <f t="shared" si="14"/>
        <v>17.871605921795126</v>
      </c>
      <c r="O296" s="50">
        <f t="shared" si="15"/>
        <v>21.2672110469362</v>
      </c>
      <c r="P296" s="26" t="s">
        <v>180</v>
      </c>
      <c r="Q296" s="99" t="s">
        <v>344</v>
      </c>
      <c r="R296" s="99"/>
      <c r="S296" s="100"/>
      <c r="T296" s="26" t="s">
        <v>344</v>
      </c>
      <c r="U296" s="32">
        <v>0</v>
      </c>
      <c r="V296" s="33">
        <v>0</v>
      </c>
      <c r="W296" s="59">
        <f t="shared" si="16"/>
        <v>0</v>
      </c>
      <c r="X296" s="63">
        <f t="shared" si="18"/>
        <v>21.2672110469362</v>
      </c>
    </row>
    <row r="297" spans="1:24" s="3" customFormat="1" ht="21.75" customHeight="1">
      <c r="A297" s="86">
        <v>6197856</v>
      </c>
      <c r="B297" s="87">
        <v>710146736</v>
      </c>
      <c r="C297" s="88" t="s">
        <v>1640</v>
      </c>
      <c r="D297" s="88" t="s">
        <v>292</v>
      </c>
      <c r="E297" s="88" t="s">
        <v>293</v>
      </c>
      <c r="F297" s="89" t="s">
        <v>294</v>
      </c>
      <c r="G297" s="27" t="s">
        <v>1119</v>
      </c>
      <c r="H297" s="28" t="s">
        <v>1120</v>
      </c>
      <c r="I297" s="28" t="s">
        <v>1121</v>
      </c>
      <c r="J297" s="29"/>
      <c r="K297" s="29"/>
      <c r="L297" s="26" t="s">
        <v>342</v>
      </c>
      <c r="M297" s="30">
        <v>672</v>
      </c>
      <c r="N297" s="31">
        <f t="shared" si="14"/>
        <v>22.306313483369845</v>
      </c>
      <c r="O297" s="50">
        <f t="shared" si="15"/>
        <v>26.544513045210113</v>
      </c>
      <c r="P297" s="26" t="s">
        <v>180</v>
      </c>
      <c r="Q297" s="99" t="s">
        <v>344</v>
      </c>
      <c r="R297" s="99"/>
      <c r="S297" s="100"/>
      <c r="T297" s="26" t="s">
        <v>344</v>
      </c>
      <c r="U297" s="32">
        <v>472</v>
      </c>
      <c r="V297" s="33">
        <v>0</v>
      </c>
      <c r="W297" s="59">
        <f t="shared" si="16"/>
        <v>0</v>
      </c>
      <c r="X297" s="63">
        <f t="shared" si="18"/>
        <v>26.544513045210113</v>
      </c>
    </row>
    <row r="298" spans="1:24" s="3" customFormat="1" ht="21.75" customHeight="1">
      <c r="A298" s="86">
        <v>6198080</v>
      </c>
      <c r="B298" s="87">
        <v>37865099</v>
      </c>
      <c r="C298" s="88" t="s">
        <v>354</v>
      </c>
      <c r="D298" s="88" t="s">
        <v>23</v>
      </c>
      <c r="E298" s="88" t="s">
        <v>24</v>
      </c>
      <c r="F298" s="89">
        <v>95176</v>
      </c>
      <c r="G298" s="27" t="s">
        <v>1122</v>
      </c>
      <c r="H298" s="28" t="s">
        <v>1123</v>
      </c>
      <c r="I298" s="28" t="s">
        <v>1124</v>
      </c>
      <c r="J298" s="29"/>
      <c r="K298" s="29"/>
      <c r="L298" s="26" t="s">
        <v>342</v>
      </c>
      <c r="M298" s="30">
        <v>2569</v>
      </c>
      <c r="N298" s="31">
        <f t="shared" si="14"/>
        <v>85.27517758746598</v>
      </c>
      <c r="O298" s="50">
        <f t="shared" si="15"/>
        <v>101.4774613290845</v>
      </c>
      <c r="P298" s="26" t="s">
        <v>180</v>
      </c>
      <c r="Q298" s="99" t="s">
        <v>342</v>
      </c>
      <c r="R298" s="99"/>
      <c r="S298" s="99" t="s">
        <v>360</v>
      </c>
      <c r="T298" s="26" t="s">
        <v>342</v>
      </c>
      <c r="U298" s="32">
        <v>2404</v>
      </c>
      <c r="V298" s="33">
        <v>57.29270397663149</v>
      </c>
      <c r="W298" s="59">
        <f t="shared" si="16"/>
        <v>68.17831773219147</v>
      </c>
      <c r="X298" s="63">
        <f>W298</f>
        <v>68.17831773219147</v>
      </c>
    </row>
    <row r="299" spans="1:24" s="3" customFormat="1" ht="21.75" customHeight="1">
      <c r="A299" s="86">
        <v>6198118</v>
      </c>
      <c r="B299" s="87">
        <v>306215</v>
      </c>
      <c r="C299" s="88" t="s">
        <v>1615</v>
      </c>
      <c r="D299" s="88" t="s">
        <v>1621</v>
      </c>
      <c r="E299" s="88" t="s">
        <v>1622</v>
      </c>
      <c r="F299" s="89" t="s">
        <v>1623</v>
      </c>
      <c r="G299" s="27"/>
      <c r="H299" s="28" t="s">
        <v>1125</v>
      </c>
      <c r="I299" s="28" t="s">
        <v>1126</v>
      </c>
      <c r="J299" s="29"/>
      <c r="K299" s="29"/>
      <c r="L299" s="26" t="s">
        <v>342</v>
      </c>
      <c r="M299" s="30">
        <v>4728.8</v>
      </c>
      <c r="N299" s="31">
        <f t="shared" si="14"/>
        <v>156.96740357166567</v>
      </c>
      <c r="O299" s="50">
        <f t="shared" si="15"/>
        <v>186.79121025028215</v>
      </c>
      <c r="P299" s="26" t="s">
        <v>180</v>
      </c>
      <c r="Q299" s="99" t="s">
        <v>342</v>
      </c>
      <c r="R299" s="99"/>
      <c r="S299" s="99" t="s">
        <v>360</v>
      </c>
      <c r="T299" s="26" t="s">
        <v>342</v>
      </c>
      <c r="U299" s="32">
        <v>2836</v>
      </c>
      <c r="V299" s="33">
        <v>70.91548828254663</v>
      </c>
      <c r="W299" s="59">
        <f t="shared" si="16"/>
        <v>84.38943105623049</v>
      </c>
      <c r="X299" s="63">
        <f>W299</f>
        <v>84.38943105623049</v>
      </c>
    </row>
    <row r="300" spans="1:24" s="3" customFormat="1" ht="21.75" customHeight="1">
      <c r="A300" s="86">
        <v>6197392</v>
      </c>
      <c r="B300" s="87">
        <v>37863711</v>
      </c>
      <c r="C300" s="88" t="s">
        <v>1600</v>
      </c>
      <c r="D300" s="88" t="s">
        <v>1624</v>
      </c>
      <c r="E300" s="88" t="s">
        <v>1622</v>
      </c>
      <c r="F300" s="89" t="s">
        <v>1623</v>
      </c>
      <c r="G300" s="27" t="s">
        <v>1127</v>
      </c>
      <c r="H300" s="28" t="s">
        <v>1128</v>
      </c>
      <c r="I300" s="28" t="s">
        <v>1129</v>
      </c>
      <c r="J300" s="29"/>
      <c r="K300" s="29"/>
      <c r="L300" s="26" t="s">
        <v>342</v>
      </c>
      <c r="M300" s="30">
        <v>3179.8</v>
      </c>
      <c r="N300" s="31">
        <f t="shared" si="14"/>
        <v>105.55002323574321</v>
      </c>
      <c r="O300" s="50">
        <f t="shared" si="15"/>
        <v>125.60452765053442</v>
      </c>
      <c r="P300" s="26" t="s">
        <v>180</v>
      </c>
      <c r="Q300" s="99" t="s">
        <v>342</v>
      </c>
      <c r="R300" s="99"/>
      <c r="S300" s="99" t="s">
        <v>360</v>
      </c>
      <c r="T300" s="26" t="s">
        <v>342</v>
      </c>
      <c r="U300" s="32">
        <v>4248</v>
      </c>
      <c r="V300" s="33">
        <v>103.96335391356301</v>
      </c>
      <c r="W300" s="59">
        <f t="shared" si="16"/>
        <v>123.71639115713998</v>
      </c>
      <c r="X300" s="63">
        <f>W300</f>
        <v>123.71639115713998</v>
      </c>
    </row>
    <row r="301" spans="1:24" s="3" customFormat="1" ht="21.75" customHeight="1">
      <c r="A301" s="86">
        <v>6197821</v>
      </c>
      <c r="B301" s="87">
        <v>37863657</v>
      </c>
      <c r="C301" s="88" t="s">
        <v>1640</v>
      </c>
      <c r="D301" s="88" t="s">
        <v>1624</v>
      </c>
      <c r="E301" s="88" t="s">
        <v>1622</v>
      </c>
      <c r="F301" s="89">
        <v>92582</v>
      </c>
      <c r="G301" s="27"/>
      <c r="H301" s="28" t="s">
        <v>1130</v>
      </c>
      <c r="I301" s="28" t="s">
        <v>1131</v>
      </c>
      <c r="J301" s="29"/>
      <c r="K301" s="29"/>
      <c r="L301" s="26" t="s">
        <v>342</v>
      </c>
      <c r="M301" s="30">
        <v>2880</v>
      </c>
      <c r="N301" s="31">
        <f t="shared" si="14"/>
        <v>95.59848635729934</v>
      </c>
      <c r="O301" s="50">
        <f t="shared" si="15"/>
        <v>113.7621987651862</v>
      </c>
      <c r="P301" s="26" t="s">
        <v>180</v>
      </c>
      <c r="Q301" s="99" t="s">
        <v>342</v>
      </c>
      <c r="R301" s="101">
        <v>39891</v>
      </c>
      <c r="S301" s="99" t="s">
        <v>356</v>
      </c>
      <c r="T301" s="26" t="s">
        <v>344</v>
      </c>
      <c r="U301" s="32">
        <v>0</v>
      </c>
      <c r="V301" s="33">
        <v>0</v>
      </c>
      <c r="W301" s="59">
        <f t="shared" si="16"/>
        <v>0</v>
      </c>
      <c r="X301" s="108">
        <v>0</v>
      </c>
    </row>
    <row r="302" spans="1:24" s="3" customFormat="1" ht="21.75" customHeight="1">
      <c r="A302" s="86">
        <v>6197991</v>
      </c>
      <c r="B302" s="87">
        <v>111571</v>
      </c>
      <c r="C302" s="88" t="s">
        <v>53</v>
      </c>
      <c r="D302" s="88" t="s">
        <v>54</v>
      </c>
      <c r="E302" s="88" t="s">
        <v>55</v>
      </c>
      <c r="F302" s="89">
        <v>98201</v>
      </c>
      <c r="G302" s="27" t="s">
        <v>1132</v>
      </c>
      <c r="H302" s="28" t="s">
        <v>1133</v>
      </c>
      <c r="I302" s="28" t="s">
        <v>1134</v>
      </c>
      <c r="J302" s="29" t="s">
        <v>414</v>
      </c>
      <c r="K302" s="29" t="s">
        <v>405</v>
      </c>
      <c r="L302" s="26" t="s">
        <v>342</v>
      </c>
      <c r="M302" s="30">
        <v>2436</v>
      </c>
      <c r="N302" s="31">
        <f t="shared" si="14"/>
        <v>80.86038637721569</v>
      </c>
      <c r="O302" s="50">
        <f t="shared" si="15"/>
        <v>96.22385978888667</v>
      </c>
      <c r="P302" s="26" t="s">
        <v>180</v>
      </c>
      <c r="Q302" s="99" t="s">
        <v>342</v>
      </c>
      <c r="R302" s="99"/>
      <c r="S302" s="99" t="s">
        <v>360</v>
      </c>
      <c r="T302" s="26" t="s">
        <v>342</v>
      </c>
      <c r="U302" s="32">
        <v>2232</v>
      </c>
      <c r="V302" s="33">
        <v>51.862178848834866</v>
      </c>
      <c r="W302" s="59">
        <f t="shared" si="16"/>
        <v>61.715992830113485</v>
      </c>
      <c r="X302" s="63">
        <f>W302</f>
        <v>61.715992830113485</v>
      </c>
    </row>
    <row r="303" spans="1:24" s="3" customFormat="1" ht="21.75" customHeight="1">
      <c r="A303" s="86">
        <v>6197716</v>
      </c>
      <c r="B303" s="87">
        <v>313106</v>
      </c>
      <c r="C303" s="88" t="s">
        <v>1640</v>
      </c>
      <c r="D303" s="88" t="s">
        <v>1389</v>
      </c>
      <c r="E303" s="88" t="s">
        <v>1390</v>
      </c>
      <c r="F303" s="89" t="s">
        <v>1391</v>
      </c>
      <c r="G303" s="27"/>
      <c r="H303" s="28" t="s">
        <v>1135</v>
      </c>
      <c r="I303" s="28" t="s">
        <v>1136</v>
      </c>
      <c r="J303" s="29"/>
      <c r="K303" s="29"/>
      <c r="L303" s="26" t="s">
        <v>342</v>
      </c>
      <c r="M303" s="30">
        <v>1493.2</v>
      </c>
      <c r="N303" s="31">
        <f t="shared" si="14"/>
        <v>49.565159662749785</v>
      </c>
      <c r="O303" s="50">
        <f t="shared" si="15"/>
        <v>58.982539998672245</v>
      </c>
      <c r="P303" s="26" t="s">
        <v>180</v>
      </c>
      <c r="Q303" s="99" t="s">
        <v>344</v>
      </c>
      <c r="R303" s="99"/>
      <c r="S303" s="100"/>
      <c r="T303" s="26" t="s">
        <v>344</v>
      </c>
      <c r="U303" s="32">
        <v>0</v>
      </c>
      <c r="V303" s="33">
        <v>0</v>
      </c>
      <c r="W303" s="59">
        <f t="shared" si="16"/>
        <v>0</v>
      </c>
      <c r="X303" s="63">
        <f>O303+W303</f>
        <v>58.982539998672245</v>
      </c>
    </row>
    <row r="304" spans="1:24" s="3" customFormat="1" ht="21.75" customHeight="1">
      <c r="A304" s="86">
        <v>6198017</v>
      </c>
      <c r="B304" s="87">
        <v>313106</v>
      </c>
      <c r="C304" s="88" t="s">
        <v>1620</v>
      </c>
      <c r="D304" s="88" t="s">
        <v>1447</v>
      </c>
      <c r="E304" s="88" t="s">
        <v>1390</v>
      </c>
      <c r="F304" s="89">
        <v>92210</v>
      </c>
      <c r="G304" s="27"/>
      <c r="H304" s="28" t="s">
        <v>1137</v>
      </c>
      <c r="I304" s="28" t="s">
        <v>1138</v>
      </c>
      <c r="J304" s="29" t="s">
        <v>1448</v>
      </c>
      <c r="K304" s="29" t="s">
        <v>1448</v>
      </c>
      <c r="L304" s="26" t="s">
        <v>342</v>
      </c>
      <c r="M304" s="30">
        <v>638.4</v>
      </c>
      <c r="N304" s="31">
        <f t="shared" si="14"/>
        <v>21.190997809201352</v>
      </c>
      <c r="O304" s="50">
        <f t="shared" si="15"/>
        <v>25.217287392949608</v>
      </c>
      <c r="P304" s="26" t="s">
        <v>180</v>
      </c>
      <c r="Q304" s="99" t="s">
        <v>342</v>
      </c>
      <c r="R304" s="99"/>
      <c r="S304" s="99" t="s">
        <v>360</v>
      </c>
      <c r="T304" s="26" t="s">
        <v>342</v>
      </c>
      <c r="U304" s="32">
        <v>1604</v>
      </c>
      <c r="V304" s="33">
        <v>37.27013211179712</v>
      </c>
      <c r="W304" s="59">
        <f t="shared" si="16"/>
        <v>44.351457213038564</v>
      </c>
      <c r="X304" s="63">
        <f>W304</f>
        <v>44.351457213038564</v>
      </c>
    </row>
    <row r="305" spans="1:24" s="3" customFormat="1" ht="21.75" customHeight="1">
      <c r="A305" s="86">
        <v>8485345</v>
      </c>
      <c r="B305" s="87">
        <v>34000089</v>
      </c>
      <c r="C305" s="88" t="s">
        <v>325</v>
      </c>
      <c r="D305" s="88" t="s">
        <v>326</v>
      </c>
      <c r="E305" s="88" t="s">
        <v>327</v>
      </c>
      <c r="F305" s="89" t="s">
        <v>328</v>
      </c>
      <c r="G305" s="27"/>
      <c r="H305" s="28" t="s">
        <v>1139</v>
      </c>
      <c r="I305" s="28" t="s">
        <v>1140</v>
      </c>
      <c r="J305" s="29"/>
      <c r="K305" s="29"/>
      <c r="L305" s="26" t="s">
        <v>342</v>
      </c>
      <c r="M305" s="30">
        <v>344.4</v>
      </c>
      <c r="N305" s="31">
        <f t="shared" si="14"/>
        <v>11.431985660227046</v>
      </c>
      <c r="O305" s="50">
        <f t="shared" si="15"/>
        <v>13.604062935670184</v>
      </c>
      <c r="P305" s="26" t="s">
        <v>180</v>
      </c>
      <c r="Q305" s="99" t="s">
        <v>344</v>
      </c>
      <c r="R305" s="99"/>
      <c r="S305" s="100"/>
      <c r="T305" s="26" t="s">
        <v>344</v>
      </c>
      <c r="U305" s="32">
        <v>0</v>
      </c>
      <c r="V305" s="33">
        <v>0</v>
      </c>
      <c r="W305" s="59">
        <f t="shared" si="16"/>
        <v>0</v>
      </c>
      <c r="X305" s="63">
        <f>O305+W305</f>
        <v>13.604062935670184</v>
      </c>
    </row>
    <row r="306" spans="1:24" s="3" customFormat="1" ht="21.75" customHeight="1">
      <c r="A306" s="86">
        <v>6197437</v>
      </c>
      <c r="B306" s="87">
        <v>163554</v>
      </c>
      <c r="C306" s="88" t="s">
        <v>1712</v>
      </c>
      <c r="D306" s="88" t="s">
        <v>1713</v>
      </c>
      <c r="E306" s="88" t="s">
        <v>1714</v>
      </c>
      <c r="F306" s="89">
        <v>91105</v>
      </c>
      <c r="G306" s="27" t="s">
        <v>1141</v>
      </c>
      <c r="H306" s="28" t="s">
        <v>1142</v>
      </c>
      <c r="I306" s="28" t="s">
        <v>1143</v>
      </c>
      <c r="J306" s="29"/>
      <c r="K306" s="29"/>
      <c r="L306" s="26" t="s">
        <v>342</v>
      </c>
      <c r="M306" s="30">
        <v>7056</v>
      </c>
      <c r="N306" s="31">
        <f t="shared" si="14"/>
        <v>234.2162915753834</v>
      </c>
      <c r="O306" s="50">
        <f t="shared" si="15"/>
        <v>278.71738697470624</v>
      </c>
      <c r="P306" s="26" t="s">
        <v>180</v>
      </c>
      <c r="Q306" s="99" t="s">
        <v>344</v>
      </c>
      <c r="R306" s="99"/>
      <c r="S306" s="100"/>
      <c r="T306" s="26" t="s">
        <v>344</v>
      </c>
      <c r="U306" s="32">
        <v>0</v>
      </c>
      <c r="V306" s="33">
        <v>0</v>
      </c>
      <c r="W306" s="59">
        <f t="shared" si="16"/>
        <v>0</v>
      </c>
      <c r="X306" s="63">
        <f>O306+W306</f>
        <v>278.71738697470624</v>
      </c>
    </row>
    <row r="307" spans="1:24" s="3" customFormat="1" ht="21.75" customHeight="1">
      <c r="A307" s="86">
        <v>6197379</v>
      </c>
      <c r="B307" s="87">
        <v>36080829</v>
      </c>
      <c r="C307" s="88" t="s">
        <v>1890</v>
      </c>
      <c r="D307" s="88" t="s">
        <v>1891</v>
      </c>
      <c r="E307" s="88" t="s">
        <v>1892</v>
      </c>
      <c r="F307" s="89" t="s">
        <v>1893</v>
      </c>
      <c r="G307" s="27"/>
      <c r="H307" s="28" t="s">
        <v>1144</v>
      </c>
      <c r="I307" s="28" t="s">
        <v>1145</v>
      </c>
      <c r="J307" s="29"/>
      <c r="K307" s="29"/>
      <c r="L307" s="26" t="s">
        <v>342</v>
      </c>
      <c r="M307" s="30">
        <v>3520.8</v>
      </c>
      <c r="N307" s="31">
        <f t="shared" si="14"/>
        <v>116.86914957179845</v>
      </c>
      <c r="O307" s="50">
        <f t="shared" si="15"/>
        <v>139.07428799044015</v>
      </c>
      <c r="P307" s="26" t="s">
        <v>180</v>
      </c>
      <c r="Q307" s="99" t="s">
        <v>344</v>
      </c>
      <c r="R307" s="99"/>
      <c r="S307" s="100"/>
      <c r="T307" s="26" t="s">
        <v>342</v>
      </c>
      <c r="U307" s="32">
        <v>5040</v>
      </c>
      <c r="V307" s="33">
        <v>122.12706632144986</v>
      </c>
      <c r="W307" s="59">
        <f t="shared" si="16"/>
        <v>145.33120892252532</v>
      </c>
      <c r="X307" s="63">
        <f>O307+W307</f>
        <v>284.4054969129655</v>
      </c>
    </row>
    <row r="308" spans="1:24" s="3" customFormat="1" ht="21.75" customHeight="1">
      <c r="A308" s="86">
        <v>6197573</v>
      </c>
      <c r="B308" s="87">
        <v>37810235</v>
      </c>
      <c r="C308" s="88" t="s">
        <v>1640</v>
      </c>
      <c r="D308" s="88" t="s">
        <v>1736</v>
      </c>
      <c r="E308" s="88" t="s">
        <v>1662</v>
      </c>
      <c r="F308" s="89" t="s">
        <v>1737</v>
      </c>
      <c r="G308" s="27" t="s">
        <v>1146</v>
      </c>
      <c r="H308" s="28" t="s">
        <v>1147</v>
      </c>
      <c r="I308" s="28" t="s">
        <v>1148</v>
      </c>
      <c r="J308" s="29"/>
      <c r="K308" s="29"/>
      <c r="L308" s="26" t="s">
        <v>342</v>
      </c>
      <c r="M308" s="30">
        <v>5627.8</v>
      </c>
      <c r="N308" s="31">
        <f t="shared" si="14"/>
        <v>186.80873663944766</v>
      </c>
      <c r="O308" s="50">
        <f t="shared" si="15"/>
        <v>222.3023966009427</v>
      </c>
      <c r="P308" s="26" t="s">
        <v>180</v>
      </c>
      <c r="Q308" s="99" t="s">
        <v>344</v>
      </c>
      <c r="R308" s="99"/>
      <c r="S308" s="100"/>
      <c r="T308" s="26" t="s">
        <v>344</v>
      </c>
      <c r="U308" s="32">
        <v>264</v>
      </c>
      <c r="V308" s="33">
        <v>0</v>
      </c>
      <c r="W308" s="59">
        <f t="shared" si="16"/>
        <v>0</v>
      </c>
      <c r="X308" s="63">
        <f>O308+W308</f>
        <v>222.3023966009427</v>
      </c>
    </row>
    <row r="309" spans="1:24" s="3" customFormat="1" ht="21.75" customHeight="1">
      <c r="A309" s="86">
        <v>6197558</v>
      </c>
      <c r="B309" s="87">
        <v>37810219</v>
      </c>
      <c r="C309" s="88" t="s">
        <v>1597</v>
      </c>
      <c r="D309" s="88" t="s">
        <v>1663</v>
      </c>
      <c r="E309" s="88" t="s">
        <v>1662</v>
      </c>
      <c r="F309" s="89" t="s">
        <v>1664</v>
      </c>
      <c r="G309" s="27" t="s">
        <v>1149</v>
      </c>
      <c r="H309" s="28" t="s">
        <v>1150</v>
      </c>
      <c r="I309" s="28" t="s">
        <v>1151</v>
      </c>
      <c r="J309" s="29"/>
      <c r="K309" s="29"/>
      <c r="L309" s="26" t="s">
        <v>342</v>
      </c>
      <c r="M309" s="30">
        <v>2577.8</v>
      </c>
      <c r="N309" s="31">
        <f t="shared" si="14"/>
        <v>85.56728407355773</v>
      </c>
      <c r="O309" s="50">
        <f t="shared" si="15"/>
        <v>101.82506804753369</v>
      </c>
      <c r="P309" s="26" t="s">
        <v>180</v>
      </c>
      <c r="Q309" s="99" t="s">
        <v>342</v>
      </c>
      <c r="R309" s="101">
        <v>39727</v>
      </c>
      <c r="S309" s="99" t="s">
        <v>356</v>
      </c>
      <c r="T309" s="26" t="s">
        <v>342</v>
      </c>
      <c r="U309" s="32">
        <v>1700</v>
      </c>
      <c r="V309" s="33">
        <v>43.08570669853282</v>
      </c>
      <c r="W309" s="59">
        <f t="shared" si="16"/>
        <v>51.27199097125405</v>
      </c>
      <c r="X309" s="63">
        <f>W309</f>
        <v>51.27199097125405</v>
      </c>
    </row>
    <row r="310" spans="1:24" s="3" customFormat="1" ht="21.75" customHeight="1">
      <c r="A310" s="86">
        <v>6198323</v>
      </c>
      <c r="B310" s="87">
        <v>37811983</v>
      </c>
      <c r="C310" s="88" t="s">
        <v>245</v>
      </c>
      <c r="D310" s="88" t="s">
        <v>246</v>
      </c>
      <c r="E310" s="88" t="s">
        <v>247</v>
      </c>
      <c r="F310" s="89" t="s">
        <v>248</v>
      </c>
      <c r="G310" s="27" t="s">
        <v>1152</v>
      </c>
      <c r="H310" s="28" t="s">
        <v>1153</v>
      </c>
      <c r="I310" s="28" t="s">
        <v>1154</v>
      </c>
      <c r="J310" s="29"/>
      <c r="K310" s="29"/>
      <c r="L310" s="26" t="s">
        <v>342</v>
      </c>
      <c r="M310" s="30">
        <v>991.2</v>
      </c>
      <c r="N310" s="31">
        <f t="shared" si="14"/>
        <v>32.90181238797052</v>
      </c>
      <c r="O310" s="50">
        <f t="shared" si="15"/>
        <v>39.15315674168492</v>
      </c>
      <c r="P310" s="26" t="s">
        <v>180</v>
      </c>
      <c r="Q310" s="99" t="s">
        <v>344</v>
      </c>
      <c r="R310" s="99"/>
      <c r="S310" s="100"/>
      <c r="T310" s="26" t="s">
        <v>344</v>
      </c>
      <c r="U310" s="32">
        <v>0</v>
      </c>
      <c r="V310" s="33">
        <v>0</v>
      </c>
      <c r="W310" s="59">
        <f t="shared" si="16"/>
        <v>0</v>
      </c>
      <c r="X310" s="63">
        <f>O310+W310</f>
        <v>39.15315674168492</v>
      </c>
    </row>
    <row r="311" spans="1:24" s="3" customFormat="1" ht="21.75" customHeight="1">
      <c r="A311" s="86">
        <v>6197671</v>
      </c>
      <c r="B311" s="87">
        <v>37813021</v>
      </c>
      <c r="C311" s="88" t="s">
        <v>1640</v>
      </c>
      <c r="D311" s="88" t="s">
        <v>1363</v>
      </c>
      <c r="E311" s="88" t="s">
        <v>1364</v>
      </c>
      <c r="F311" s="89" t="s">
        <v>1365</v>
      </c>
      <c r="G311" s="27" t="s">
        <v>1155</v>
      </c>
      <c r="H311" s="28" t="s">
        <v>1156</v>
      </c>
      <c r="I311" s="28" t="s">
        <v>1157</v>
      </c>
      <c r="J311" s="29"/>
      <c r="K311" s="29"/>
      <c r="L311" s="26" t="s">
        <v>342</v>
      </c>
      <c r="M311" s="30">
        <v>1665</v>
      </c>
      <c r="N311" s="31">
        <f t="shared" si="14"/>
        <v>55.26787492531368</v>
      </c>
      <c r="O311" s="50">
        <f t="shared" si="15"/>
        <v>65.76877116112327</v>
      </c>
      <c r="P311" s="26" t="s">
        <v>180</v>
      </c>
      <c r="Q311" s="99" t="s">
        <v>344</v>
      </c>
      <c r="R311" s="99"/>
      <c r="S311" s="100"/>
      <c r="T311" s="26" t="s">
        <v>342</v>
      </c>
      <c r="U311" s="32">
        <v>1584</v>
      </c>
      <c r="V311" s="33">
        <v>41.824337781318455</v>
      </c>
      <c r="W311" s="59">
        <f t="shared" si="16"/>
        <v>49.77096195976896</v>
      </c>
      <c r="X311" s="63">
        <f>O311+W311</f>
        <v>115.53973312089224</v>
      </c>
    </row>
    <row r="312" spans="1:24" s="3" customFormat="1" ht="21.75" customHeight="1">
      <c r="A312" s="86">
        <v>6197457</v>
      </c>
      <c r="B312" s="87" t="s">
        <v>1822</v>
      </c>
      <c r="C312" s="88" t="s">
        <v>1658</v>
      </c>
      <c r="D312" s="88" t="s">
        <v>232</v>
      </c>
      <c r="E312" s="88" t="s">
        <v>233</v>
      </c>
      <c r="F312" s="89">
        <v>94110</v>
      </c>
      <c r="G312" s="27" t="s">
        <v>1158</v>
      </c>
      <c r="H312" s="28" t="s">
        <v>1159</v>
      </c>
      <c r="I312" s="28" t="s">
        <v>1160</v>
      </c>
      <c r="J312" s="29"/>
      <c r="K312" s="29"/>
      <c r="L312" s="26" t="s">
        <v>342</v>
      </c>
      <c r="M312" s="30">
        <v>1031.2</v>
      </c>
      <c r="N312" s="31">
        <f t="shared" si="14"/>
        <v>34.229569142933016</v>
      </c>
      <c r="O312" s="50">
        <f t="shared" si="15"/>
        <v>40.733187280090284</v>
      </c>
      <c r="P312" s="26" t="s">
        <v>180</v>
      </c>
      <c r="Q312" s="99" t="s">
        <v>344</v>
      </c>
      <c r="R312" s="99"/>
      <c r="S312" s="100"/>
      <c r="T312" s="26" t="s">
        <v>344</v>
      </c>
      <c r="U312" s="32">
        <v>0</v>
      </c>
      <c r="V312" s="33">
        <v>0</v>
      </c>
      <c r="W312" s="59">
        <f t="shared" si="16"/>
        <v>0</v>
      </c>
      <c r="X312" s="63">
        <f>O312+W312</f>
        <v>40.733187280090284</v>
      </c>
    </row>
    <row r="313" spans="1:24" s="3" customFormat="1" ht="21.75" customHeight="1">
      <c r="A313" s="86">
        <v>6197741</v>
      </c>
      <c r="B313" s="87">
        <v>37792059</v>
      </c>
      <c r="C313" s="88" t="s">
        <v>1597</v>
      </c>
      <c r="D313" s="88" t="s">
        <v>1925</v>
      </c>
      <c r="E313" s="88" t="s">
        <v>1926</v>
      </c>
      <c r="F313" s="89">
        <v>6731</v>
      </c>
      <c r="G313" s="27" t="s">
        <v>1161</v>
      </c>
      <c r="H313" s="28" t="s">
        <v>1162</v>
      </c>
      <c r="I313" s="28" t="s">
        <v>1163</v>
      </c>
      <c r="J313" s="29" t="s">
        <v>1414</v>
      </c>
      <c r="K313" s="29" t="s">
        <v>1415</v>
      </c>
      <c r="L313" s="26" t="s">
        <v>342</v>
      </c>
      <c r="M313" s="30">
        <v>3260.8</v>
      </c>
      <c r="N313" s="31">
        <f t="shared" si="14"/>
        <v>108.23873066454226</v>
      </c>
      <c r="O313" s="50">
        <f t="shared" si="15"/>
        <v>128.8040894908053</v>
      </c>
      <c r="P313" s="26" t="s">
        <v>180</v>
      </c>
      <c r="Q313" s="99" t="s">
        <v>342</v>
      </c>
      <c r="R313" s="99"/>
      <c r="S313" s="99" t="s">
        <v>360</v>
      </c>
      <c r="T313" s="26" t="s">
        <v>342</v>
      </c>
      <c r="U313" s="32">
        <v>2952</v>
      </c>
      <c r="V313" s="33">
        <v>72.89384584744073</v>
      </c>
      <c r="W313" s="59">
        <f t="shared" si="16"/>
        <v>86.74367655845447</v>
      </c>
      <c r="X313" s="63">
        <f>W313</f>
        <v>86.74367655845447</v>
      </c>
    </row>
    <row r="314" spans="1:24" s="3" customFormat="1" ht="21.75" customHeight="1">
      <c r="A314" s="86">
        <v>6197736</v>
      </c>
      <c r="B314" s="87">
        <v>317021</v>
      </c>
      <c r="C314" s="88" t="s">
        <v>1640</v>
      </c>
      <c r="D314" s="88" t="s">
        <v>78</v>
      </c>
      <c r="E314" s="88" t="s">
        <v>79</v>
      </c>
      <c r="F314" s="89">
        <v>3835</v>
      </c>
      <c r="G314" s="27" t="s">
        <v>1164</v>
      </c>
      <c r="H314" s="28" t="s">
        <v>1165</v>
      </c>
      <c r="I314" s="28" t="s">
        <v>1166</v>
      </c>
      <c r="J314" s="29"/>
      <c r="K314" s="29"/>
      <c r="L314" s="26" t="s">
        <v>342</v>
      </c>
      <c r="M314" s="30">
        <v>2321.8</v>
      </c>
      <c r="N314" s="31">
        <f t="shared" si="14"/>
        <v>77.06964084179779</v>
      </c>
      <c r="O314" s="50">
        <f t="shared" si="15"/>
        <v>91.71287260173936</v>
      </c>
      <c r="P314" s="26" t="s">
        <v>180</v>
      </c>
      <c r="Q314" s="99" t="s">
        <v>344</v>
      </c>
      <c r="R314" s="99"/>
      <c r="S314" s="100"/>
      <c r="T314" s="26" t="s">
        <v>342</v>
      </c>
      <c r="U314" s="32">
        <v>1944</v>
      </c>
      <c r="V314" s="33">
        <v>46.843258315076675</v>
      </c>
      <c r="W314" s="59">
        <f t="shared" si="16"/>
        <v>55.74347739494124</v>
      </c>
      <c r="X314" s="63">
        <f>O314+W314</f>
        <v>147.45634999668061</v>
      </c>
    </row>
    <row r="315" spans="1:24" s="3" customFormat="1" ht="21.75" customHeight="1">
      <c r="A315" s="86">
        <v>6197467</v>
      </c>
      <c r="B315" s="87">
        <v>162671</v>
      </c>
      <c r="C315" s="88" t="s">
        <v>1392</v>
      </c>
      <c r="D315" s="88" t="s">
        <v>374</v>
      </c>
      <c r="E315" s="88" t="s">
        <v>1393</v>
      </c>
      <c r="F315" s="89" t="s">
        <v>1394</v>
      </c>
      <c r="G315" s="27"/>
      <c r="H315" s="28" t="s">
        <v>1167</v>
      </c>
      <c r="I315" s="28" t="s">
        <v>1168</v>
      </c>
      <c r="J315" s="29"/>
      <c r="K315" s="29"/>
      <c r="L315" s="26" t="s">
        <v>342</v>
      </c>
      <c r="M315" s="30">
        <v>1489.6</v>
      </c>
      <c r="N315" s="31">
        <f t="shared" si="14"/>
        <v>49.44566155480315</v>
      </c>
      <c r="O315" s="50">
        <f t="shared" si="15"/>
        <v>58.84033725021575</v>
      </c>
      <c r="P315" s="26" t="s">
        <v>180</v>
      </c>
      <c r="Q315" s="99" t="s">
        <v>342</v>
      </c>
      <c r="R315" s="99"/>
      <c r="S315" s="99" t="s">
        <v>360</v>
      </c>
      <c r="T315" s="26" t="s">
        <v>342</v>
      </c>
      <c r="U315" s="32">
        <v>2352</v>
      </c>
      <c r="V315" s="33">
        <v>56.32344154550886</v>
      </c>
      <c r="W315" s="59">
        <f t="shared" si="16"/>
        <v>67.02489543915554</v>
      </c>
      <c r="X315" s="63">
        <f>W315</f>
        <v>67.02489543915554</v>
      </c>
    </row>
    <row r="316" spans="1:24" s="3" customFormat="1" ht="21.75" customHeight="1">
      <c r="A316" s="86">
        <v>6198093</v>
      </c>
      <c r="B316" s="87">
        <v>37842269</v>
      </c>
      <c r="C316" s="88" t="s">
        <v>1620</v>
      </c>
      <c r="D316" s="88" t="s">
        <v>1395</v>
      </c>
      <c r="E316" s="88" t="s">
        <v>1396</v>
      </c>
      <c r="F316" s="89">
        <v>92207</v>
      </c>
      <c r="G316" s="27"/>
      <c r="H316" s="28" t="s">
        <v>1169</v>
      </c>
      <c r="I316" s="28" t="s">
        <v>1170</v>
      </c>
      <c r="J316" s="29"/>
      <c r="K316" s="29"/>
      <c r="L316" s="26" t="s">
        <v>342</v>
      </c>
      <c r="M316" s="30">
        <v>1481.2</v>
      </c>
      <c r="N316" s="31">
        <f t="shared" si="14"/>
        <v>49.166832636261034</v>
      </c>
      <c r="O316" s="50">
        <f t="shared" si="15"/>
        <v>58.50853083715063</v>
      </c>
      <c r="P316" s="26" t="s">
        <v>180</v>
      </c>
      <c r="Q316" s="99" t="s">
        <v>342</v>
      </c>
      <c r="R316" s="99"/>
      <c r="S316" s="99" t="s">
        <v>360</v>
      </c>
      <c r="T316" s="26" t="s">
        <v>342</v>
      </c>
      <c r="U316" s="32">
        <v>2980</v>
      </c>
      <c r="V316" s="33">
        <v>69.24251477129387</v>
      </c>
      <c r="W316" s="59">
        <f t="shared" si="16"/>
        <v>82.39859257783971</v>
      </c>
      <c r="X316" s="63">
        <f>W316</f>
        <v>82.39859257783971</v>
      </c>
    </row>
    <row r="317" spans="1:24" s="3" customFormat="1" ht="21.75" customHeight="1">
      <c r="A317" s="86">
        <v>6198135</v>
      </c>
      <c r="B317" s="87">
        <v>0</v>
      </c>
      <c r="C317" s="88" t="s">
        <v>337</v>
      </c>
      <c r="D317" s="88" t="s">
        <v>338</v>
      </c>
      <c r="E317" s="88" t="s">
        <v>339</v>
      </c>
      <c r="F317" s="89">
        <v>90873</v>
      </c>
      <c r="G317" s="27" t="s">
        <v>1171</v>
      </c>
      <c r="H317" s="28" t="s">
        <v>1172</v>
      </c>
      <c r="I317" s="28" t="s">
        <v>1173</v>
      </c>
      <c r="J317" s="29"/>
      <c r="K317" s="29"/>
      <c r="L317" s="26" t="s">
        <v>342</v>
      </c>
      <c r="M317" s="30">
        <v>168</v>
      </c>
      <c r="N317" s="31">
        <f aca="true" t="shared" si="19" ref="N317:N349">M317/30.126</f>
        <v>5.576578370842461</v>
      </c>
      <c r="O317" s="50">
        <f aca="true" t="shared" si="20" ref="O317:O349">N317*1.19</f>
        <v>6.636128261302528</v>
      </c>
      <c r="P317" s="26" t="s">
        <v>180</v>
      </c>
      <c r="Q317" s="99" t="s">
        <v>344</v>
      </c>
      <c r="R317" s="99"/>
      <c r="S317" s="100"/>
      <c r="T317" s="26" t="s">
        <v>344</v>
      </c>
      <c r="U317" s="32">
        <v>792</v>
      </c>
      <c r="V317" s="33">
        <v>0</v>
      </c>
      <c r="W317" s="59">
        <f t="shared" si="16"/>
        <v>0</v>
      </c>
      <c r="X317" s="63">
        <f>O317+W317</f>
        <v>6.636128261302528</v>
      </c>
    </row>
    <row r="318" spans="1:24" s="3" customFormat="1" ht="21.75" customHeight="1">
      <c r="A318" s="86">
        <v>6197461</v>
      </c>
      <c r="B318" s="87">
        <v>35546468</v>
      </c>
      <c r="C318" s="88" t="s">
        <v>1640</v>
      </c>
      <c r="D318" s="88" t="s">
        <v>1840</v>
      </c>
      <c r="E318" s="88" t="s">
        <v>1841</v>
      </c>
      <c r="F318" s="89">
        <v>5551</v>
      </c>
      <c r="G318" s="27"/>
      <c r="H318" s="28" t="s">
        <v>1174</v>
      </c>
      <c r="I318" s="28" t="s">
        <v>1175</v>
      </c>
      <c r="J318" s="29"/>
      <c r="K318" s="29"/>
      <c r="L318" s="26" t="s">
        <v>342</v>
      </c>
      <c r="M318" s="30">
        <v>4072</v>
      </c>
      <c r="N318" s="31">
        <f t="shared" si="19"/>
        <v>135.16563765518157</v>
      </c>
      <c r="O318" s="50">
        <f t="shared" si="20"/>
        <v>160.84710880966605</v>
      </c>
      <c r="P318" s="26" t="s">
        <v>180</v>
      </c>
      <c r="Q318" s="99" t="s">
        <v>344</v>
      </c>
      <c r="R318" s="99"/>
      <c r="S318" s="100"/>
      <c r="T318" s="26" t="s">
        <v>344</v>
      </c>
      <c r="U318" s="32">
        <v>0</v>
      </c>
      <c r="V318" s="33">
        <v>0</v>
      </c>
      <c r="W318" s="59">
        <f aca="true" t="shared" si="21" ref="W318:W349">V318*1.19</f>
        <v>0</v>
      </c>
      <c r="X318" s="63">
        <f>O318+W318</f>
        <v>160.84710880966605</v>
      </c>
    </row>
    <row r="319" spans="1:24" s="3" customFormat="1" ht="21.75" customHeight="1">
      <c r="A319" s="86">
        <v>6197574</v>
      </c>
      <c r="B319" s="87">
        <v>305154</v>
      </c>
      <c r="C319" s="88" t="s">
        <v>1615</v>
      </c>
      <c r="D319" s="88" t="s">
        <v>1842</v>
      </c>
      <c r="E319" s="88" t="s">
        <v>1653</v>
      </c>
      <c r="F319" s="89">
        <v>90023</v>
      </c>
      <c r="G319" s="27" t="s">
        <v>1176</v>
      </c>
      <c r="H319" s="28" t="s">
        <v>1177</v>
      </c>
      <c r="I319" s="28" t="s">
        <v>1178</v>
      </c>
      <c r="J319" s="29"/>
      <c r="K319" s="29"/>
      <c r="L319" s="26" t="s">
        <v>342</v>
      </c>
      <c r="M319" s="30">
        <v>4045.6</v>
      </c>
      <c r="N319" s="31">
        <f t="shared" si="19"/>
        <v>134.28931819690632</v>
      </c>
      <c r="O319" s="50">
        <f t="shared" si="20"/>
        <v>159.80428865431853</v>
      </c>
      <c r="P319" s="26" t="s">
        <v>180</v>
      </c>
      <c r="Q319" s="99" t="s">
        <v>344</v>
      </c>
      <c r="R319" s="99"/>
      <c r="S319" s="100"/>
      <c r="T319" s="26" t="s">
        <v>342</v>
      </c>
      <c r="U319" s="32">
        <v>6352</v>
      </c>
      <c r="V319" s="33">
        <v>167.19113058487684</v>
      </c>
      <c r="W319" s="59">
        <f t="shared" si="21"/>
        <v>198.95744539600344</v>
      </c>
      <c r="X319" s="63">
        <f>O319+W319</f>
        <v>358.76173405032193</v>
      </c>
    </row>
    <row r="320" spans="1:24" s="3" customFormat="1" ht="21.75" customHeight="1">
      <c r="A320" s="86">
        <v>6197555</v>
      </c>
      <c r="B320" s="87">
        <v>305154</v>
      </c>
      <c r="C320" s="88" t="s">
        <v>1566</v>
      </c>
      <c r="D320" s="88" t="s">
        <v>1654</v>
      </c>
      <c r="E320" s="88" t="s">
        <v>1653</v>
      </c>
      <c r="F320" s="89">
        <v>90023</v>
      </c>
      <c r="G320" s="27" t="s">
        <v>1179</v>
      </c>
      <c r="H320" s="28" t="s">
        <v>1180</v>
      </c>
      <c r="I320" s="28" t="s">
        <v>1181</v>
      </c>
      <c r="J320" s="29" t="s">
        <v>1567</v>
      </c>
      <c r="K320" s="29" t="s">
        <v>1568</v>
      </c>
      <c r="L320" s="26" t="s">
        <v>342</v>
      </c>
      <c r="M320" s="30">
        <v>2596.4</v>
      </c>
      <c r="N320" s="31">
        <f t="shared" si="19"/>
        <v>86.18469096461529</v>
      </c>
      <c r="O320" s="50">
        <f t="shared" si="20"/>
        <v>102.55978224789219</v>
      </c>
      <c r="P320" s="26" t="s">
        <v>180</v>
      </c>
      <c r="Q320" s="99" t="s">
        <v>342</v>
      </c>
      <c r="R320" s="101">
        <v>39749</v>
      </c>
      <c r="S320" s="99" t="s">
        <v>356</v>
      </c>
      <c r="T320" s="26" t="s">
        <v>342</v>
      </c>
      <c r="U320" s="32">
        <v>3268</v>
      </c>
      <c r="V320" s="33">
        <v>80.71433313416982</v>
      </c>
      <c r="W320" s="59">
        <f t="shared" si="21"/>
        <v>96.05005642966208</v>
      </c>
      <c r="X320" s="63">
        <f>W320</f>
        <v>96.05005642966208</v>
      </c>
    </row>
    <row r="321" spans="1:24" s="3" customFormat="1" ht="21.75" customHeight="1">
      <c r="A321" s="86">
        <v>6197678</v>
      </c>
      <c r="B321" s="87">
        <v>37876180</v>
      </c>
      <c r="C321" s="88" t="s">
        <v>181</v>
      </c>
      <c r="D321" s="88" t="s">
        <v>182</v>
      </c>
      <c r="E321" s="88" t="s">
        <v>183</v>
      </c>
      <c r="F321" s="89" t="s">
        <v>1845</v>
      </c>
      <c r="G321" s="27" t="s">
        <v>1182</v>
      </c>
      <c r="H321" s="28" t="s">
        <v>1183</v>
      </c>
      <c r="I321" s="28" t="s">
        <v>1184</v>
      </c>
      <c r="J321" s="29"/>
      <c r="K321" s="29"/>
      <c r="L321" s="26" t="s">
        <v>342</v>
      </c>
      <c r="M321" s="30">
        <v>1370.4</v>
      </c>
      <c r="N321" s="31">
        <f t="shared" si="19"/>
        <v>45.48894642501494</v>
      </c>
      <c r="O321" s="50">
        <f t="shared" si="20"/>
        <v>54.131846245767775</v>
      </c>
      <c r="P321" s="26" t="s">
        <v>180</v>
      </c>
      <c r="Q321" s="99" t="s">
        <v>344</v>
      </c>
      <c r="R321" s="99"/>
      <c r="S321" s="100"/>
      <c r="T321" s="26" t="s">
        <v>342</v>
      </c>
      <c r="U321" s="32">
        <v>1556</v>
      </c>
      <c r="V321" s="33">
        <v>38.5447785965611</v>
      </c>
      <c r="W321" s="59">
        <f t="shared" si="21"/>
        <v>45.86828652990771</v>
      </c>
      <c r="X321" s="63">
        <f>O321+W321</f>
        <v>100.00013277567548</v>
      </c>
    </row>
    <row r="322" spans="1:24" s="3" customFormat="1" ht="21.75" customHeight="1">
      <c r="A322" s="86">
        <v>6197588</v>
      </c>
      <c r="B322" s="87">
        <v>31817025</v>
      </c>
      <c r="C322" s="88" t="s">
        <v>1597</v>
      </c>
      <c r="D322" s="88" t="s">
        <v>98</v>
      </c>
      <c r="E322" s="88" t="s">
        <v>99</v>
      </c>
      <c r="F322" s="89">
        <v>90085</v>
      </c>
      <c r="G322" s="27" t="s">
        <v>1185</v>
      </c>
      <c r="H322" s="28" t="s">
        <v>1186</v>
      </c>
      <c r="I322" s="28" t="s">
        <v>1187</v>
      </c>
      <c r="J322" s="29" t="s">
        <v>1437</v>
      </c>
      <c r="K322" s="29" t="s">
        <v>1436</v>
      </c>
      <c r="L322" s="26" t="s">
        <v>342</v>
      </c>
      <c r="M322" s="30">
        <v>2090.2</v>
      </c>
      <c r="N322" s="31">
        <f t="shared" si="19"/>
        <v>69.38192923056495</v>
      </c>
      <c r="O322" s="50">
        <f t="shared" si="20"/>
        <v>82.56449578437228</v>
      </c>
      <c r="P322" s="26" t="s">
        <v>180</v>
      </c>
      <c r="Q322" s="99" t="s">
        <v>344</v>
      </c>
      <c r="R322" s="99"/>
      <c r="S322" s="100"/>
      <c r="T322" s="26" t="s">
        <v>342</v>
      </c>
      <c r="U322" s="32">
        <v>1540</v>
      </c>
      <c r="V322" s="33">
        <v>36.97802562570536</v>
      </c>
      <c r="W322" s="59">
        <f t="shared" si="21"/>
        <v>44.00385049458937</v>
      </c>
      <c r="X322" s="63">
        <f>O322+W322</f>
        <v>126.56834627896166</v>
      </c>
    </row>
    <row r="323" spans="1:24" s="3" customFormat="1" ht="21.75" customHeight="1">
      <c r="A323" s="86">
        <v>6197510</v>
      </c>
      <c r="B323" s="87">
        <v>37891839</v>
      </c>
      <c r="C323" s="88" t="s">
        <v>1597</v>
      </c>
      <c r="D323" s="88" t="s">
        <v>1613</v>
      </c>
      <c r="E323" s="88" t="s">
        <v>1614</v>
      </c>
      <c r="F323" s="89">
        <v>97631</v>
      </c>
      <c r="G323" s="27"/>
      <c r="H323" s="28" t="s">
        <v>1188</v>
      </c>
      <c r="I323" s="28" t="s">
        <v>1189</v>
      </c>
      <c r="J323" s="29"/>
      <c r="K323" s="29"/>
      <c r="L323" s="26" t="s">
        <v>342</v>
      </c>
      <c r="M323" s="30">
        <v>2728.4</v>
      </c>
      <c r="N323" s="31">
        <f t="shared" si="19"/>
        <v>90.5662882559915</v>
      </c>
      <c r="O323" s="50">
        <f t="shared" si="20"/>
        <v>107.77388302462987</v>
      </c>
      <c r="P323" s="26" t="s">
        <v>180</v>
      </c>
      <c r="Q323" s="99" t="s">
        <v>342</v>
      </c>
      <c r="R323" s="101">
        <v>39749</v>
      </c>
      <c r="S323" s="99" t="s">
        <v>356</v>
      </c>
      <c r="T323" s="26" t="s">
        <v>342</v>
      </c>
      <c r="U323" s="32">
        <v>5196</v>
      </c>
      <c r="V323" s="33">
        <v>123.8398725353515</v>
      </c>
      <c r="W323" s="59">
        <f t="shared" si="21"/>
        <v>147.36944831706828</v>
      </c>
      <c r="X323" s="63">
        <f>W323</f>
        <v>147.36944831706828</v>
      </c>
    </row>
    <row r="324" spans="1:24" s="3" customFormat="1" ht="21.75" customHeight="1">
      <c r="A324" s="86">
        <v>6197645</v>
      </c>
      <c r="B324" s="87">
        <v>31825435</v>
      </c>
      <c r="C324" s="88" t="s">
        <v>1769</v>
      </c>
      <c r="D324" s="88" t="s">
        <v>1445</v>
      </c>
      <c r="E324" s="88" t="s">
        <v>1770</v>
      </c>
      <c r="F324" s="89" t="s">
        <v>1771</v>
      </c>
      <c r="G324" s="27" t="s">
        <v>1190</v>
      </c>
      <c r="H324" s="28" t="s">
        <v>1191</v>
      </c>
      <c r="I324" s="28" t="s">
        <v>1192</v>
      </c>
      <c r="J324" s="29" t="s">
        <v>384</v>
      </c>
      <c r="K324" s="29" t="s">
        <v>384</v>
      </c>
      <c r="L324" s="26" t="s">
        <v>342</v>
      </c>
      <c r="M324" s="30">
        <v>4774</v>
      </c>
      <c r="N324" s="31">
        <f t="shared" si="19"/>
        <v>158.46776870477328</v>
      </c>
      <c r="O324" s="50">
        <f t="shared" si="20"/>
        <v>188.5766447586802</v>
      </c>
      <c r="P324" s="26" t="s">
        <v>180</v>
      </c>
      <c r="Q324" s="99" t="s">
        <v>342</v>
      </c>
      <c r="R324" s="101">
        <v>39891</v>
      </c>
      <c r="S324" s="99" t="s">
        <v>356</v>
      </c>
      <c r="T324" s="26" t="s">
        <v>342</v>
      </c>
      <c r="U324" s="32">
        <v>5152</v>
      </c>
      <c r="V324" s="33">
        <v>124.49047334528315</v>
      </c>
      <c r="W324" s="59">
        <f t="shared" si="21"/>
        <v>148.14366328088695</v>
      </c>
      <c r="X324" s="63">
        <f>W324</f>
        <v>148.14366328088695</v>
      </c>
    </row>
    <row r="325" spans="1:24" s="3" customFormat="1" ht="21.75" customHeight="1">
      <c r="A325" s="86">
        <v>6197606</v>
      </c>
      <c r="B325" s="87">
        <v>37831496</v>
      </c>
      <c r="C325" s="88" t="s">
        <v>1640</v>
      </c>
      <c r="D325" s="88" t="s">
        <v>76</v>
      </c>
      <c r="E325" s="88" t="s">
        <v>77</v>
      </c>
      <c r="F325" s="87">
        <v>96602</v>
      </c>
      <c r="G325" s="27" t="s">
        <v>1193</v>
      </c>
      <c r="H325" s="28" t="s">
        <v>1194</v>
      </c>
      <c r="I325" s="28" t="s">
        <v>1195</v>
      </c>
      <c r="J325" s="29"/>
      <c r="K325" s="29"/>
      <c r="L325" s="26" t="s">
        <v>342</v>
      </c>
      <c r="M325" s="30">
        <v>2355.2</v>
      </c>
      <c r="N325" s="31">
        <f t="shared" si="19"/>
        <v>78.17831773219146</v>
      </c>
      <c r="O325" s="50">
        <f t="shared" si="20"/>
        <v>93.03219810130783</v>
      </c>
      <c r="P325" s="26" t="s">
        <v>180</v>
      </c>
      <c r="Q325" s="99" t="s">
        <v>342</v>
      </c>
      <c r="R325" s="101">
        <v>39891</v>
      </c>
      <c r="S325" s="99" t="s">
        <v>356</v>
      </c>
      <c r="T325" s="26" t="s">
        <v>342</v>
      </c>
      <c r="U325" s="32">
        <v>2760</v>
      </c>
      <c r="V325" s="33">
        <v>69.62756423023302</v>
      </c>
      <c r="W325" s="59">
        <f t="shared" si="21"/>
        <v>82.8568014339773</v>
      </c>
      <c r="X325" s="63">
        <f>W325</f>
        <v>82.8568014339773</v>
      </c>
    </row>
    <row r="326" spans="1:24" s="3" customFormat="1" ht="21.75" customHeight="1">
      <c r="A326" s="86">
        <v>6197740</v>
      </c>
      <c r="B326" s="87">
        <v>37876937</v>
      </c>
      <c r="C326" s="88" t="s">
        <v>249</v>
      </c>
      <c r="D326" s="88" t="s">
        <v>250</v>
      </c>
      <c r="E326" s="88" t="s">
        <v>251</v>
      </c>
      <c r="F326" s="89" t="s">
        <v>252</v>
      </c>
      <c r="G326" s="27"/>
      <c r="H326" s="28" t="s">
        <v>1196</v>
      </c>
      <c r="I326" s="28" t="s">
        <v>1197</v>
      </c>
      <c r="J326" s="29"/>
      <c r="K326" s="29"/>
      <c r="L326" s="26" t="s">
        <v>342</v>
      </c>
      <c r="M326" s="30">
        <v>988.4</v>
      </c>
      <c r="N326" s="31">
        <f t="shared" si="19"/>
        <v>32.80886941512315</v>
      </c>
      <c r="O326" s="50">
        <f t="shared" si="20"/>
        <v>39.04255460399654</v>
      </c>
      <c r="P326" s="26" t="s">
        <v>180</v>
      </c>
      <c r="Q326" s="99" t="s">
        <v>344</v>
      </c>
      <c r="R326" s="99"/>
      <c r="S326" s="100"/>
      <c r="T326" s="26" t="s">
        <v>344</v>
      </c>
      <c r="U326" s="32">
        <v>860</v>
      </c>
      <c r="V326" s="33">
        <v>0</v>
      </c>
      <c r="W326" s="59">
        <f t="shared" si="21"/>
        <v>0</v>
      </c>
      <c r="X326" s="63">
        <f>O326+W326</f>
        <v>39.04255460399654</v>
      </c>
    </row>
    <row r="327" spans="1:24" s="3" customFormat="1" ht="21.75" customHeight="1">
      <c r="A327" s="86">
        <v>6197727</v>
      </c>
      <c r="B327" s="87">
        <v>710058632</v>
      </c>
      <c r="C327" s="88" t="s">
        <v>1719</v>
      </c>
      <c r="D327" s="88" t="s">
        <v>1575</v>
      </c>
      <c r="E327" s="88" t="s">
        <v>1576</v>
      </c>
      <c r="F327" s="89">
        <v>2601</v>
      </c>
      <c r="G327" s="27" t="s">
        <v>1198</v>
      </c>
      <c r="H327" s="28" t="s">
        <v>1199</v>
      </c>
      <c r="I327" s="28" t="s">
        <v>1200</v>
      </c>
      <c r="J327" s="29" t="s">
        <v>486</v>
      </c>
      <c r="K327" s="29" t="s">
        <v>486</v>
      </c>
      <c r="L327" s="26" t="s">
        <v>342</v>
      </c>
      <c r="M327" s="30">
        <v>1530.4</v>
      </c>
      <c r="N327" s="31">
        <f t="shared" si="19"/>
        <v>50.799973444864904</v>
      </c>
      <c r="O327" s="50">
        <f t="shared" si="20"/>
        <v>60.45196839938923</v>
      </c>
      <c r="P327" s="26" t="s">
        <v>180</v>
      </c>
      <c r="Q327" s="99" t="s">
        <v>342</v>
      </c>
      <c r="R327" s="101">
        <v>39749</v>
      </c>
      <c r="S327" s="99" t="s">
        <v>356</v>
      </c>
      <c r="T327" s="26" t="s">
        <v>342</v>
      </c>
      <c r="U327" s="32">
        <v>1320</v>
      </c>
      <c r="V327" s="33">
        <v>30.910177255526786</v>
      </c>
      <c r="W327" s="59">
        <f t="shared" si="21"/>
        <v>36.78311093407687</v>
      </c>
      <c r="X327" s="63">
        <f>W327</f>
        <v>36.78311093407687</v>
      </c>
    </row>
    <row r="328" spans="1:24" s="3" customFormat="1" ht="21.75" customHeight="1">
      <c r="A328" s="86">
        <v>6197966</v>
      </c>
      <c r="B328" s="87">
        <v>37812262</v>
      </c>
      <c r="C328" s="88" t="s">
        <v>45</v>
      </c>
      <c r="D328" s="88" t="s">
        <v>1326</v>
      </c>
      <c r="E328" s="88" t="s">
        <v>1327</v>
      </c>
      <c r="F328" s="89" t="s">
        <v>1328</v>
      </c>
      <c r="G328" s="27" t="s">
        <v>1201</v>
      </c>
      <c r="H328" s="28" t="s">
        <v>1202</v>
      </c>
      <c r="I328" s="28" t="s">
        <v>1203</v>
      </c>
      <c r="J328" s="29" t="s">
        <v>1569</v>
      </c>
      <c r="K328" s="29" t="s">
        <v>1570</v>
      </c>
      <c r="L328" s="26" t="s">
        <v>342</v>
      </c>
      <c r="M328" s="30">
        <v>1858.2</v>
      </c>
      <c r="N328" s="31">
        <f t="shared" si="19"/>
        <v>61.680940051782514</v>
      </c>
      <c r="O328" s="50">
        <f t="shared" si="20"/>
        <v>73.40031866162118</v>
      </c>
      <c r="P328" s="26" t="s">
        <v>180</v>
      </c>
      <c r="Q328" s="99" t="s">
        <v>342</v>
      </c>
      <c r="R328" s="99"/>
      <c r="S328" s="99" t="s">
        <v>360</v>
      </c>
      <c r="T328" s="26" t="s">
        <v>342</v>
      </c>
      <c r="U328" s="32">
        <v>2108</v>
      </c>
      <c r="V328" s="33">
        <v>51.370908849498775</v>
      </c>
      <c r="W328" s="59">
        <f t="shared" si="21"/>
        <v>61.13138153090354</v>
      </c>
      <c r="X328" s="63">
        <f>W328</f>
        <v>61.13138153090354</v>
      </c>
    </row>
    <row r="329" spans="1:24" s="3" customFormat="1" ht="21.75" customHeight="1">
      <c r="A329" s="86">
        <v>6197400</v>
      </c>
      <c r="B329" s="87">
        <v>37810227</v>
      </c>
      <c r="C329" s="88" t="s">
        <v>1597</v>
      </c>
      <c r="D329" s="88" t="s">
        <v>1627</v>
      </c>
      <c r="E329" s="88" t="s">
        <v>1628</v>
      </c>
      <c r="F329" s="89">
        <v>2801</v>
      </c>
      <c r="G329" s="27" t="s">
        <v>1204</v>
      </c>
      <c r="H329" s="28" t="s">
        <v>1205</v>
      </c>
      <c r="I329" s="28" t="s">
        <v>1206</v>
      </c>
      <c r="J329" s="29" t="s">
        <v>1467</v>
      </c>
      <c r="K329" s="29" t="s">
        <v>1467</v>
      </c>
      <c r="L329" s="26" t="s">
        <v>342</v>
      </c>
      <c r="M329" s="30">
        <v>3318.8</v>
      </c>
      <c r="N329" s="31">
        <f t="shared" si="19"/>
        <v>110.16397795923787</v>
      </c>
      <c r="O329" s="50">
        <f t="shared" si="20"/>
        <v>131.09513377149307</v>
      </c>
      <c r="P329" s="26" t="s">
        <v>180</v>
      </c>
      <c r="Q329" s="99" t="s">
        <v>342</v>
      </c>
      <c r="R329" s="101">
        <v>39727</v>
      </c>
      <c r="S329" s="99" t="s">
        <v>356</v>
      </c>
      <c r="T329" s="26" t="s">
        <v>342</v>
      </c>
      <c r="U329" s="32">
        <v>3524</v>
      </c>
      <c r="V329" s="33">
        <v>89.05264555533428</v>
      </c>
      <c r="W329" s="59">
        <f t="shared" si="21"/>
        <v>105.9726482108478</v>
      </c>
      <c r="X329" s="63">
        <f>W329</f>
        <v>105.9726482108478</v>
      </c>
    </row>
    <row r="330" spans="1:24" s="3" customFormat="1" ht="21.75" customHeight="1">
      <c r="A330" s="86">
        <v>6197672</v>
      </c>
      <c r="B330" s="87">
        <v>328022</v>
      </c>
      <c r="C330" s="88" t="s">
        <v>1640</v>
      </c>
      <c r="D330" s="88" t="s">
        <v>7</v>
      </c>
      <c r="E330" s="88" t="s">
        <v>8</v>
      </c>
      <c r="F330" s="89">
        <v>8216</v>
      </c>
      <c r="G330" s="27" t="s">
        <v>1207</v>
      </c>
      <c r="H330" s="28" t="s">
        <v>1208</v>
      </c>
      <c r="I330" s="28" t="s">
        <v>1209</v>
      </c>
      <c r="J330" s="29"/>
      <c r="K330" s="29"/>
      <c r="L330" s="26" t="s">
        <v>342</v>
      </c>
      <c r="M330" s="30">
        <v>2638</v>
      </c>
      <c r="N330" s="31">
        <f t="shared" si="19"/>
        <v>87.56555798977627</v>
      </c>
      <c r="O330" s="50">
        <f t="shared" si="20"/>
        <v>104.20301400783376</v>
      </c>
      <c r="P330" s="26" t="s">
        <v>180</v>
      </c>
      <c r="Q330" s="99" t="s">
        <v>344</v>
      </c>
      <c r="R330" s="99"/>
      <c r="S330" s="100"/>
      <c r="T330" s="26" t="s">
        <v>344</v>
      </c>
      <c r="U330" s="32">
        <v>0</v>
      </c>
      <c r="V330" s="33">
        <v>0</v>
      </c>
      <c r="W330" s="59">
        <f t="shared" si="21"/>
        <v>0</v>
      </c>
      <c r="X330" s="63">
        <f>O330+W330</f>
        <v>104.20301400783376</v>
      </c>
    </row>
    <row r="331" spans="1:24" s="3" customFormat="1" ht="21.75" customHeight="1">
      <c r="A331" s="86">
        <v>6197897</v>
      </c>
      <c r="B331" s="87">
        <v>493970</v>
      </c>
      <c r="C331" s="88" t="s">
        <v>1762</v>
      </c>
      <c r="D331" s="88" t="s">
        <v>1763</v>
      </c>
      <c r="E331" s="88" t="s">
        <v>1764</v>
      </c>
      <c r="F331" s="89" t="s">
        <v>1765</v>
      </c>
      <c r="G331" s="27" t="s">
        <v>1210</v>
      </c>
      <c r="H331" s="28" t="s">
        <v>1211</v>
      </c>
      <c r="I331" s="28" t="s">
        <v>1212</v>
      </c>
      <c r="J331" s="29" t="s">
        <v>1413</v>
      </c>
      <c r="K331" s="29" t="s">
        <v>1413</v>
      </c>
      <c r="L331" s="26" t="s">
        <v>342</v>
      </c>
      <c r="M331" s="30">
        <v>4952</v>
      </c>
      <c r="N331" s="31">
        <f t="shared" si="19"/>
        <v>164.37628626435637</v>
      </c>
      <c r="O331" s="50">
        <f t="shared" si="20"/>
        <v>195.60778065458408</v>
      </c>
      <c r="P331" s="26" t="s">
        <v>180</v>
      </c>
      <c r="Q331" s="99" t="s">
        <v>342</v>
      </c>
      <c r="R331" s="99"/>
      <c r="S331" s="99" t="s">
        <v>360</v>
      </c>
      <c r="T331" s="26" t="s">
        <v>342</v>
      </c>
      <c r="U331" s="32">
        <v>4740</v>
      </c>
      <c r="V331" s="33">
        <v>118.26329416450906</v>
      </c>
      <c r="W331" s="59">
        <f t="shared" si="21"/>
        <v>140.73332005576577</v>
      </c>
      <c r="X331" s="63">
        <f>W331</f>
        <v>140.73332005576577</v>
      </c>
    </row>
    <row r="332" spans="1:24" s="3" customFormat="1" ht="21.75" customHeight="1">
      <c r="A332" s="86">
        <v>6197477</v>
      </c>
      <c r="B332" s="87">
        <v>37876465</v>
      </c>
      <c r="C332" s="88" t="s">
        <v>1597</v>
      </c>
      <c r="D332" s="88" t="s">
        <v>1967</v>
      </c>
      <c r="E332" s="88" t="s">
        <v>1968</v>
      </c>
      <c r="F332" s="89">
        <v>5955</v>
      </c>
      <c r="G332" s="27" t="s">
        <v>1213</v>
      </c>
      <c r="H332" s="28" t="s">
        <v>1214</v>
      </c>
      <c r="I332" s="28" t="s">
        <v>1215</v>
      </c>
      <c r="J332" s="29"/>
      <c r="K332" s="29"/>
      <c r="L332" s="26" t="s">
        <v>342</v>
      </c>
      <c r="M332" s="30">
        <v>2832.8</v>
      </c>
      <c r="N332" s="31">
        <f t="shared" si="19"/>
        <v>94.0317333864436</v>
      </c>
      <c r="O332" s="50">
        <f t="shared" si="20"/>
        <v>111.89776272986788</v>
      </c>
      <c r="P332" s="26" t="s">
        <v>180</v>
      </c>
      <c r="Q332" s="99" t="s">
        <v>344</v>
      </c>
      <c r="R332" s="99"/>
      <c r="S332" s="100"/>
      <c r="T332" s="26" t="s">
        <v>344</v>
      </c>
      <c r="U332" s="32">
        <v>0</v>
      </c>
      <c r="V332" s="33">
        <v>0</v>
      </c>
      <c r="W332" s="59">
        <f t="shared" si="21"/>
        <v>0</v>
      </c>
      <c r="X332" s="63">
        <f>O332+W332</f>
        <v>111.89776272986788</v>
      </c>
    </row>
    <row r="333" spans="1:24" s="3" customFormat="1" ht="21.75" customHeight="1">
      <c r="A333" s="86">
        <v>6198079</v>
      </c>
      <c r="B333" s="87">
        <v>37838415</v>
      </c>
      <c r="C333" s="88" t="s">
        <v>1719</v>
      </c>
      <c r="D333" s="88" t="s">
        <v>1942</v>
      </c>
      <c r="E333" s="88" t="s">
        <v>1943</v>
      </c>
      <c r="F333" s="89">
        <v>92554</v>
      </c>
      <c r="G333" s="27" t="s">
        <v>1216</v>
      </c>
      <c r="H333" s="28" t="s">
        <v>1217</v>
      </c>
      <c r="I333" s="28" t="s">
        <v>1218</v>
      </c>
      <c r="J333" s="29"/>
      <c r="K333" s="29"/>
      <c r="L333" s="26" t="s">
        <v>342</v>
      </c>
      <c r="M333" s="30">
        <v>3143.2</v>
      </c>
      <c r="N333" s="31">
        <f t="shared" si="19"/>
        <v>104.33512580495253</v>
      </c>
      <c r="O333" s="50">
        <f t="shared" si="20"/>
        <v>124.1587997078935</v>
      </c>
      <c r="P333" s="26" t="s">
        <v>180</v>
      </c>
      <c r="Q333" s="99" t="s">
        <v>342</v>
      </c>
      <c r="R333" s="101">
        <v>39750</v>
      </c>
      <c r="S333" s="99" t="s">
        <v>356</v>
      </c>
      <c r="T333" s="26" t="s">
        <v>342</v>
      </c>
      <c r="U333" s="32">
        <v>3084</v>
      </c>
      <c r="V333" s="33">
        <v>74.52698665604458</v>
      </c>
      <c r="W333" s="59">
        <f t="shared" si="21"/>
        <v>88.68711412069305</v>
      </c>
      <c r="X333" s="63">
        <f>W333</f>
        <v>88.68711412069305</v>
      </c>
    </row>
    <row r="334" spans="1:24" s="3" customFormat="1" ht="21.75" customHeight="1">
      <c r="A334" s="86">
        <v>6197722</v>
      </c>
      <c r="B334" s="87">
        <v>37863720</v>
      </c>
      <c r="C334" s="88" t="s">
        <v>1351</v>
      </c>
      <c r="D334" s="88" t="s">
        <v>1352</v>
      </c>
      <c r="E334" s="88" t="s">
        <v>1353</v>
      </c>
      <c r="F334" s="89">
        <v>92583</v>
      </c>
      <c r="G334" s="27" t="s">
        <v>1219</v>
      </c>
      <c r="H334" s="28" t="s">
        <v>1220</v>
      </c>
      <c r="I334" s="28" t="s">
        <v>1221</v>
      </c>
      <c r="J334" s="29"/>
      <c r="K334" s="29"/>
      <c r="L334" s="26" t="s">
        <v>342</v>
      </c>
      <c r="M334" s="30">
        <v>1808.4</v>
      </c>
      <c r="N334" s="31">
        <f t="shared" si="19"/>
        <v>60.02788289185421</v>
      </c>
      <c r="O334" s="50">
        <f t="shared" si="20"/>
        <v>71.4331806413065</v>
      </c>
      <c r="P334" s="26" t="s">
        <v>180</v>
      </c>
      <c r="Q334" s="99" t="s">
        <v>344</v>
      </c>
      <c r="R334" s="99"/>
      <c r="S334" s="100"/>
      <c r="T334" s="26" t="s">
        <v>344</v>
      </c>
      <c r="U334" s="32">
        <v>0</v>
      </c>
      <c r="V334" s="33">
        <v>0</v>
      </c>
      <c r="W334" s="59">
        <f t="shared" si="21"/>
        <v>0</v>
      </c>
      <c r="X334" s="63">
        <f>O334+W334</f>
        <v>71.4331806413065</v>
      </c>
    </row>
    <row r="335" spans="1:24" s="3" customFormat="1" ht="21.75" customHeight="1">
      <c r="A335" s="86">
        <v>6197813</v>
      </c>
      <c r="B335" s="87">
        <v>624128</v>
      </c>
      <c r="C335" s="88" t="s">
        <v>1640</v>
      </c>
      <c r="D335" s="88" t="s">
        <v>1684</v>
      </c>
      <c r="E335" s="88" t="s">
        <v>1444</v>
      </c>
      <c r="F335" s="89">
        <v>1008</v>
      </c>
      <c r="G335" s="27" t="s">
        <v>1222</v>
      </c>
      <c r="H335" s="28" t="s">
        <v>1223</v>
      </c>
      <c r="I335" s="28" t="s">
        <v>1224</v>
      </c>
      <c r="J335" s="29"/>
      <c r="K335" s="29"/>
      <c r="L335" s="26" t="s">
        <v>342</v>
      </c>
      <c r="M335" s="30">
        <v>9022.2</v>
      </c>
      <c r="N335" s="31">
        <f t="shared" si="19"/>
        <v>299.4821748655646</v>
      </c>
      <c r="O335" s="50">
        <f t="shared" si="20"/>
        <v>356.3837880900219</v>
      </c>
      <c r="P335" s="26" t="s">
        <v>180</v>
      </c>
      <c r="Q335" s="99" t="s">
        <v>342</v>
      </c>
      <c r="R335" s="101">
        <v>39891</v>
      </c>
      <c r="S335" s="99" t="s">
        <v>356</v>
      </c>
      <c r="T335" s="26" t="s">
        <v>342</v>
      </c>
      <c r="U335" s="32">
        <v>9000</v>
      </c>
      <c r="V335" s="33">
        <v>228.48038239394543</v>
      </c>
      <c r="W335" s="59">
        <f t="shared" si="21"/>
        <v>271.89165504879503</v>
      </c>
      <c r="X335" s="63">
        <f>W335</f>
        <v>271.89165504879503</v>
      </c>
    </row>
    <row r="336" spans="1:24" s="3" customFormat="1" ht="21.75" customHeight="1">
      <c r="A336" s="86">
        <v>6197287</v>
      </c>
      <c r="B336" s="87">
        <v>37812891</v>
      </c>
      <c r="C336" s="88" t="s">
        <v>1640</v>
      </c>
      <c r="D336" s="88" t="s">
        <v>1802</v>
      </c>
      <c r="E336" s="88" t="s">
        <v>1685</v>
      </c>
      <c r="F336" s="89">
        <v>1001</v>
      </c>
      <c r="G336" s="27" t="s">
        <v>1225</v>
      </c>
      <c r="H336" s="28" t="s">
        <v>1226</v>
      </c>
      <c r="I336" s="28" t="s">
        <v>1227</v>
      </c>
      <c r="J336" s="29" t="s">
        <v>1458</v>
      </c>
      <c r="K336" s="29" t="s">
        <v>1459</v>
      </c>
      <c r="L336" s="26" t="s">
        <v>342</v>
      </c>
      <c r="M336" s="30">
        <v>4292.4</v>
      </c>
      <c r="N336" s="31">
        <f t="shared" si="19"/>
        <v>142.48157737502487</v>
      </c>
      <c r="O336" s="50">
        <f t="shared" si="20"/>
        <v>169.55307707627958</v>
      </c>
      <c r="P336" s="26" t="s">
        <v>180</v>
      </c>
      <c r="Q336" s="99" t="s">
        <v>342</v>
      </c>
      <c r="R336" s="99"/>
      <c r="S336" s="99" t="s">
        <v>360</v>
      </c>
      <c r="T336" s="26" t="s">
        <v>342</v>
      </c>
      <c r="U336" s="32">
        <v>4620</v>
      </c>
      <c r="V336" s="33">
        <v>114.99701254730132</v>
      </c>
      <c r="W336" s="59">
        <f t="shared" si="21"/>
        <v>136.84644493128857</v>
      </c>
      <c r="X336" s="63">
        <f>W336</f>
        <v>136.84644493128857</v>
      </c>
    </row>
    <row r="337" spans="1:24" s="3" customFormat="1" ht="21.75" customHeight="1">
      <c r="A337" s="86">
        <v>6197306</v>
      </c>
      <c r="B337" s="87">
        <v>37815091</v>
      </c>
      <c r="C337" s="88" t="s">
        <v>1640</v>
      </c>
      <c r="D337" s="88" t="s">
        <v>1919</v>
      </c>
      <c r="E337" s="88" t="s">
        <v>1685</v>
      </c>
      <c r="F337" s="89">
        <v>1015</v>
      </c>
      <c r="G337" s="27" t="s">
        <v>1228</v>
      </c>
      <c r="H337" s="28" t="s">
        <v>1229</v>
      </c>
      <c r="I337" s="28" t="s">
        <v>1230</v>
      </c>
      <c r="J337" s="29"/>
      <c r="K337" s="29"/>
      <c r="L337" s="26" t="s">
        <v>342</v>
      </c>
      <c r="M337" s="30">
        <v>3390.8</v>
      </c>
      <c r="N337" s="31">
        <f t="shared" si="19"/>
        <v>112.55394011817036</v>
      </c>
      <c r="O337" s="50">
        <f t="shared" si="20"/>
        <v>133.9391887406227</v>
      </c>
      <c r="P337" s="26" t="s">
        <v>180</v>
      </c>
      <c r="Q337" s="99" t="s">
        <v>342</v>
      </c>
      <c r="R337" s="101">
        <v>39988</v>
      </c>
      <c r="S337" s="99" t="s">
        <v>356</v>
      </c>
      <c r="T337" s="26" t="s">
        <v>342</v>
      </c>
      <c r="U337" s="32">
        <v>4232</v>
      </c>
      <c r="V337" s="33">
        <v>103.3525858062803</v>
      </c>
      <c r="W337" s="59">
        <f t="shared" si="21"/>
        <v>122.98957710947356</v>
      </c>
      <c r="X337" s="63">
        <f>W337</f>
        <v>122.98957710947356</v>
      </c>
    </row>
    <row r="338" spans="1:24" s="3" customFormat="1" ht="21.75" customHeight="1">
      <c r="A338" s="86">
        <v>6194059</v>
      </c>
      <c r="B338" s="87">
        <v>37813013</v>
      </c>
      <c r="C338" s="88" t="s">
        <v>1708</v>
      </c>
      <c r="D338" s="88" t="s">
        <v>1874</v>
      </c>
      <c r="E338" s="88" t="s">
        <v>1444</v>
      </c>
      <c r="F338" s="87" t="s">
        <v>1875</v>
      </c>
      <c r="G338" s="27" t="s">
        <v>1231</v>
      </c>
      <c r="H338" s="28" t="s">
        <v>1232</v>
      </c>
      <c r="I338" s="28" t="s">
        <v>1233</v>
      </c>
      <c r="J338" s="29"/>
      <c r="K338" s="29"/>
      <c r="L338" s="26" t="s">
        <v>342</v>
      </c>
      <c r="M338" s="30">
        <v>3711.6</v>
      </c>
      <c r="N338" s="31">
        <f t="shared" si="19"/>
        <v>123.20254929296952</v>
      </c>
      <c r="O338" s="50">
        <f t="shared" si="20"/>
        <v>146.61103365863372</v>
      </c>
      <c r="P338" s="26" t="s">
        <v>180</v>
      </c>
      <c r="Q338" s="99" t="s">
        <v>344</v>
      </c>
      <c r="R338" s="99"/>
      <c r="S338" s="100"/>
      <c r="T338" s="26" t="s">
        <v>342</v>
      </c>
      <c r="U338" s="32">
        <v>4056</v>
      </c>
      <c r="V338" s="33">
        <v>103.32603067118102</v>
      </c>
      <c r="W338" s="59">
        <f t="shared" si="21"/>
        <v>122.9579764987054</v>
      </c>
      <c r="X338" s="63">
        <f>O338+W338</f>
        <v>269.5690101573391</v>
      </c>
    </row>
    <row r="339" spans="1:24" s="3" customFormat="1" ht="21.75" customHeight="1">
      <c r="A339" s="86">
        <v>6197416</v>
      </c>
      <c r="B339" s="87">
        <v>37831534</v>
      </c>
      <c r="C339" s="88" t="s">
        <v>1640</v>
      </c>
      <c r="D339" s="88" t="s">
        <v>1590</v>
      </c>
      <c r="E339" s="88" t="s">
        <v>1632</v>
      </c>
      <c r="F339" s="89">
        <v>93039</v>
      </c>
      <c r="G339" s="27" t="s">
        <v>1234</v>
      </c>
      <c r="H339" s="28" t="s">
        <v>1235</v>
      </c>
      <c r="I339" s="28" t="s">
        <v>1236</v>
      </c>
      <c r="J339" s="29"/>
      <c r="K339" s="29"/>
      <c r="L339" s="26" t="s">
        <v>342</v>
      </c>
      <c r="M339" s="30">
        <v>8378.8</v>
      </c>
      <c r="N339" s="31">
        <f t="shared" si="19"/>
        <v>278.12520746199294</v>
      </c>
      <c r="O339" s="50">
        <f t="shared" si="20"/>
        <v>330.96899687977157</v>
      </c>
      <c r="P339" s="26" t="s">
        <v>180</v>
      </c>
      <c r="Q339" s="99" t="s">
        <v>342</v>
      </c>
      <c r="R339" s="101">
        <v>39749</v>
      </c>
      <c r="S339" s="99" t="s">
        <v>356</v>
      </c>
      <c r="T339" s="26" t="s">
        <v>342</v>
      </c>
      <c r="U339" s="32">
        <v>8024</v>
      </c>
      <c r="V339" s="33">
        <v>195.0474673039899</v>
      </c>
      <c r="W339" s="59">
        <f t="shared" si="21"/>
        <v>232.10648609174797</v>
      </c>
      <c r="X339" s="63">
        <f>W339</f>
        <v>232.10648609174797</v>
      </c>
    </row>
    <row r="340" spans="1:24" s="3" customFormat="1" ht="21.75" customHeight="1">
      <c r="A340" s="86">
        <v>6197811</v>
      </c>
      <c r="B340" s="87">
        <v>37865056</v>
      </c>
      <c r="C340" s="88" t="s">
        <v>1640</v>
      </c>
      <c r="D340" s="88" t="s">
        <v>1955</v>
      </c>
      <c r="E340" s="88" t="s">
        <v>1956</v>
      </c>
      <c r="F340" s="89">
        <v>95301</v>
      </c>
      <c r="G340" s="27" t="s">
        <v>1237</v>
      </c>
      <c r="H340" s="28" t="s">
        <v>1238</v>
      </c>
      <c r="I340" s="28" t="s">
        <v>1239</v>
      </c>
      <c r="J340" s="29"/>
      <c r="K340" s="29"/>
      <c r="L340" s="26" t="s">
        <v>342</v>
      </c>
      <c r="M340" s="30">
        <v>2968.4</v>
      </c>
      <c r="N340" s="31">
        <f t="shared" si="19"/>
        <v>98.53282878576644</v>
      </c>
      <c r="O340" s="50">
        <f t="shared" si="20"/>
        <v>117.25406625506206</v>
      </c>
      <c r="P340" s="26" t="s">
        <v>180</v>
      </c>
      <c r="Q340" s="99" t="s">
        <v>342</v>
      </c>
      <c r="R340" s="99"/>
      <c r="S340" s="99" t="s">
        <v>360</v>
      </c>
      <c r="T340" s="26" t="s">
        <v>344</v>
      </c>
      <c r="U340" s="32">
        <v>0</v>
      </c>
      <c r="V340" s="33">
        <v>0</v>
      </c>
      <c r="W340" s="59">
        <f t="shared" si="21"/>
        <v>0</v>
      </c>
      <c r="X340" s="108">
        <v>0</v>
      </c>
    </row>
    <row r="341" spans="1:24" s="3" customFormat="1" ht="21.75" customHeight="1">
      <c r="A341" s="86">
        <v>6197905</v>
      </c>
      <c r="B341" s="87">
        <v>18048650</v>
      </c>
      <c r="C341" s="88" t="s">
        <v>91</v>
      </c>
      <c r="D341" s="88" t="s">
        <v>92</v>
      </c>
      <c r="E341" s="88" t="s">
        <v>1956</v>
      </c>
      <c r="F341" s="89" t="s">
        <v>93</v>
      </c>
      <c r="G341" s="27"/>
      <c r="H341" s="28" t="s">
        <v>1240</v>
      </c>
      <c r="I341" s="28" t="s">
        <v>1241</v>
      </c>
      <c r="J341" s="29"/>
      <c r="K341" s="29"/>
      <c r="L341" s="26" t="s">
        <v>342</v>
      </c>
      <c r="M341" s="30">
        <v>2219.2</v>
      </c>
      <c r="N341" s="31">
        <f t="shared" si="19"/>
        <v>73.66394476531899</v>
      </c>
      <c r="O341" s="50">
        <f t="shared" si="20"/>
        <v>87.66009427072959</v>
      </c>
      <c r="P341" s="26" t="s">
        <v>180</v>
      </c>
      <c r="Q341" s="99" t="s">
        <v>342</v>
      </c>
      <c r="R341" s="99"/>
      <c r="S341" s="99" t="s">
        <v>360</v>
      </c>
      <c r="T341" s="26" t="s">
        <v>342</v>
      </c>
      <c r="U341" s="32">
        <v>1408</v>
      </c>
      <c r="V341" s="33">
        <v>35.3448848171015</v>
      </c>
      <c r="W341" s="59">
        <f t="shared" si="21"/>
        <v>42.060412932350786</v>
      </c>
      <c r="X341" s="63">
        <f>W341</f>
        <v>42.060412932350786</v>
      </c>
    </row>
    <row r="342" spans="1:24" s="3" customFormat="1" ht="21.75" customHeight="1">
      <c r="A342" s="86">
        <v>6197390</v>
      </c>
      <c r="B342" s="87">
        <v>36125580</v>
      </c>
      <c r="C342" s="88" t="s">
        <v>1597</v>
      </c>
      <c r="D342" s="88" t="s">
        <v>1329</v>
      </c>
      <c r="E342" s="88" t="s">
        <v>1330</v>
      </c>
      <c r="F342" s="89" t="s">
        <v>1331</v>
      </c>
      <c r="G342" s="27" t="s">
        <v>1242</v>
      </c>
      <c r="H342" s="28" t="s">
        <v>1243</v>
      </c>
      <c r="I342" s="28" t="s">
        <v>1244</v>
      </c>
      <c r="J342" s="29"/>
      <c r="K342" s="29"/>
      <c r="L342" s="26" t="s">
        <v>342</v>
      </c>
      <c r="M342" s="30">
        <v>1856.2</v>
      </c>
      <c r="N342" s="31">
        <f t="shared" si="19"/>
        <v>61.61455221403439</v>
      </c>
      <c r="O342" s="50">
        <f t="shared" si="20"/>
        <v>73.32131713470092</v>
      </c>
      <c r="P342" s="26" t="s">
        <v>180</v>
      </c>
      <c r="Q342" s="99" t="s">
        <v>344</v>
      </c>
      <c r="R342" s="99"/>
      <c r="S342" s="100"/>
      <c r="T342" s="26" t="s">
        <v>342</v>
      </c>
      <c r="U342" s="32">
        <v>2652</v>
      </c>
      <c r="V342" s="33">
        <v>65.20613423620792</v>
      </c>
      <c r="W342" s="59">
        <f t="shared" si="21"/>
        <v>77.59529974108742</v>
      </c>
      <c r="X342" s="63">
        <f>O342+W342</f>
        <v>150.91661687578835</v>
      </c>
    </row>
    <row r="343" spans="1:24" s="3" customFormat="1" ht="21.75" customHeight="1">
      <c r="A343" s="86">
        <v>6197470</v>
      </c>
      <c r="B343" s="87">
        <v>37813218</v>
      </c>
      <c r="C343" s="88" t="s">
        <v>1597</v>
      </c>
      <c r="D343" s="88" t="s">
        <v>1946</v>
      </c>
      <c r="E343" s="88" t="s">
        <v>1947</v>
      </c>
      <c r="F343" s="89">
        <v>2943</v>
      </c>
      <c r="G343" s="27"/>
      <c r="H343" s="28" t="s">
        <v>1245</v>
      </c>
      <c r="I343" s="28" t="s">
        <v>1246</v>
      </c>
      <c r="J343" s="29"/>
      <c r="K343" s="29"/>
      <c r="L343" s="26" t="s">
        <v>342</v>
      </c>
      <c r="M343" s="30">
        <v>3132.6</v>
      </c>
      <c r="N343" s="31">
        <f t="shared" si="19"/>
        <v>103.98327026488747</v>
      </c>
      <c r="O343" s="50">
        <f t="shared" si="20"/>
        <v>123.74009161521607</v>
      </c>
      <c r="P343" s="26" t="s">
        <v>180</v>
      </c>
      <c r="Q343" s="99" t="s">
        <v>342</v>
      </c>
      <c r="R343" s="99"/>
      <c r="S343" s="99" t="s">
        <v>360</v>
      </c>
      <c r="T343" s="26" t="s">
        <v>342</v>
      </c>
      <c r="U343" s="32">
        <v>5184</v>
      </c>
      <c r="V343" s="33">
        <v>120.45409281019712</v>
      </c>
      <c r="W343" s="59">
        <f t="shared" si="21"/>
        <v>143.34037044413458</v>
      </c>
      <c r="X343" s="63">
        <f>W343</f>
        <v>143.34037044413458</v>
      </c>
    </row>
    <row r="344" spans="1:24" s="3" customFormat="1" ht="21.75" customHeight="1">
      <c r="A344" s="86">
        <v>6198082</v>
      </c>
      <c r="B344" s="87">
        <v>37813218</v>
      </c>
      <c r="C344" s="88" t="s">
        <v>355</v>
      </c>
      <c r="D344" s="88" t="s">
        <v>295</v>
      </c>
      <c r="E344" s="88" t="s">
        <v>1947</v>
      </c>
      <c r="F344" s="89">
        <v>2943</v>
      </c>
      <c r="G344" s="27" t="s">
        <v>1247</v>
      </c>
      <c r="H344" s="28" t="s">
        <v>1245</v>
      </c>
      <c r="I344" s="28" t="s">
        <v>1248</v>
      </c>
      <c r="J344" s="29"/>
      <c r="K344" s="29"/>
      <c r="L344" s="26" t="s">
        <v>342</v>
      </c>
      <c r="M344" s="30">
        <v>672</v>
      </c>
      <c r="N344" s="31">
        <f t="shared" si="19"/>
        <v>22.306313483369845</v>
      </c>
      <c r="O344" s="50">
        <f t="shared" si="20"/>
        <v>26.544513045210113</v>
      </c>
      <c r="P344" s="26" t="s">
        <v>180</v>
      </c>
      <c r="Q344" s="99" t="s">
        <v>342</v>
      </c>
      <c r="R344" s="99"/>
      <c r="S344" s="99" t="s">
        <v>360</v>
      </c>
      <c r="T344" s="26" t="s">
        <v>342</v>
      </c>
      <c r="U344" s="32">
        <v>1488</v>
      </c>
      <c r="V344" s="33">
        <v>34.57478589922326</v>
      </c>
      <c r="W344" s="59">
        <f t="shared" si="21"/>
        <v>41.143995220075674</v>
      </c>
      <c r="X344" s="63">
        <f>W344</f>
        <v>41.143995220075674</v>
      </c>
    </row>
    <row r="345" spans="1:24" s="3" customFormat="1" ht="21.75" customHeight="1">
      <c r="A345" s="86">
        <v>6198033</v>
      </c>
      <c r="B345" s="87">
        <v>37957619</v>
      </c>
      <c r="C345" s="88" t="s">
        <v>1615</v>
      </c>
      <c r="D345" s="88" t="s">
        <v>1872</v>
      </c>
      <c r="E345" s="88" t="s">
        <v>1873</v>
      </c>
      <c r="F345" s="89">
        <v>96001</v>
      </c>
      <c r="G345" s="27" t="s">
        <v>1249</v>
      </c>
      <c r="H345" s="28" t="s">
        <v>1250</v>
      </c>
      <c r="I345" s="28" t="s">
        <v>1251</v>
      </c>
      <c r="J345" s="29"/>
      <c r="K345" s="29"/>
      <c r="L345" s="26" t="s">
        <v>342</v>
      </c>
      <c r="M345" s="30">
        <v>3712.8</v>
      </c>
      <c r="N345" s="31">
        <f t="shared" si="19"/>
        <v>123.2423819956184</v>
      </c>
      <c r="O345" s="50">
        <f t="shared" si="20"/>
        <v>146.6584345747859</v>
      </c>
      <c r="P345" s="26" t="s">
        <v>180</v>
      </c>
      <c r="Q345" s="99" t="s">
        <v>342</v>
      </c>
      <c r="R345" s="99"/>
      <c r="S345" s="99" t="s">
        <v>360</v>
      </c>
      <c r="T345" s="26" t="s">
        <v>344</v>
      </c>
      <c r="U345" s="32">
        <v>0</v>
      </c>
      <c r="V345" s="33">
        <v>0</v>
      </c>
      <c r="W345" s="59">
        <f t="shared" si="21"/>
        <v>0</v>
      </c>
      <c r="X345" s="108">
        <v>0</v>
      </c>
    </row>
    <row r="346" spans="1:24" s="3" customFormat="1" ht="21.75" customHeight="1">
      <c r="A346" s="86">
        <v>6197914</v>
      </c>
      <c r="B346" s="87">
        <v>314919</v>
      </c>
      <c r="C346" s="88" t="s">
        <v>45</v>
      </c>
      <c r="D346" s="88" t="s">
        <v>363</v>
      </c>
      <c r="E346" s="88" t="s">
        <v>293</v>
      </c>
      <c r="F346" s="89" t="s">
        <v>294</v>
      </c>
      <c r="G346" s="27" t="s">
        <v>1252</v>
      </c>
      <c r="H346" s="28" t="s">
        <v>1253</v>
      </c>
      <c r="I346" s="28" t="s">
        <v>1254</v>
      </c>
      <c r="J346" s="29"/>
      <c r="K346" s="29"/>
      <c r="L346" s="26" t="s">
        <v>344</v>
      </c>
      <c r="M346" s="30">
        <v>0</v>
      </c>
      <c r="N346" s="31">
        <f t="shared" si="19"/>
        <v>0</v>
      </c>
      <c r="O346" s="50">
        <f t="shared" si="20"/>
        <v>0</v>
      </c>
      <c r="P346" s="26"/>
      <c r="Q346" s="99"/>
      <c r="R346" s="99"/>
      <c r="S346" s="100"/>
      <c r="T346" s="26" t="s">
        <v>342</v>
      </c>
      <c r="U346" s="32">
        <v>1040</v>
      </c>
      <c r="V346" s="33">
        <v>24.882161587997075</v>
      </c>
      <c r="W346" s="59">
        <f t="shared" si="21"/>
        <v>29.609772289716517</v>
      </c>
      <c r="X346" s="63">
        <f aca="true" t="shared" si="22" ref="X346:X358">O346+W346</f>
        <v>29.609772289716517</v>
      </c>
    </row>
    <row r="347" spans="1:24" s="3" customFormat="1" ht="21.75" customHeight="1">
      <c r="A347" s="86">
        <v>6198151</v>
      </c>
      <c r="B347" s="87">
        <v>317691</v>
      </c>
      <c r="C347" s="88" t="s">
        <v>345</v>
      </c>
      <c r="D347" s="88" t="s">
        <v>364</v>
      </c>
      <c r="E347" s="88" t="s">
        <v>1823</v>
      </c>
      <c r="F347" s="89">
        <v>1815</v>
      </c>
      <c r="G347" s="27" t="s">
        <v>1255</v>
      </c>
      <c r="H347" s="28" t="s">
        <v>1256</v>
      </c>
      <c r="I347" s="28" t="s">
        <v>1257</v>
      </c>
      <c r="J347" s="29"/>
      <c r="K347" s="29"/>
      <c r="L347" s="26" t="s">
        <v>344</v>
      </c>
      <c r="M347" s="30">
        <v>0</v>
      </c>
      <c r="N347" s="31">
        <f t="shared" si="19"/>
        <v>0</v>
      </c>
      <c r="O347" s="50">
        <f t="shared" si="20"/>
        <v>0</v>
      </c>
      <c r="P347" s="26"/>
      <c r="Q347" s="99"/>
      <c r="R347" s="99"/>
      <c r="S347" s="100"/>
      <c r="T347" s="26" t="s">
        <v>342</v>
      </c>
      <c r="U347" s="32">
        <v>3264</v>
      </c>
      <c r="V347" s="33">
        <v>75.84146584345747</v>
      </c>
      <c r="W347" s="59">
        <f t="shared" si="21"/>
        <v>90.25134435371439</v>
      </c>
      <c r="X347" s="63">
        <f t="shared" si="22"/>
        <v>90.25134435371439</v>
      </c>
    </row>
    <row r="348" spans="1:24" s="3" customFormat="1" ht="21.75" customHeight="1">
      <c r="A348" s="86">
        <v>6197251</v>
      </c>
      <c r="B348" s="87">
        <v>603392</v>
      </c>
      <c r="C348" s="88" t="s">
        <v>357</v>
      </c>
      <c r="D348" s="88" t="s">
        <v>358</v>
      </c>
      <c r="E348" s="88" t="s">
        <v>1619</v>
      </c>
      <c r="F348" s="89" t="s">
        <v>359</v>
      </c>
      <c r="G348" s="27"/>
      <c r="H348" s="28" t="s">
        <v>1258</v>
      </c>
      <c r="I348" s="28" t="s">
        <v>1259</v>
      </c>
      <c r="J348" s="29"/>
      <c r="K348" s="29"/>
      <c r="L348" s="26" t="s">
        <v>344</v>
      </c>
      <c r="M348" s="30">
        <v>0</v>
      </c>
      <c r="N348" s="31">
        <f t="shared" si="19"/>
        <v>0</v>
      </c>
      <c r="O348" s="50">
        <f t="shared" si="20"/>
        <v>0</v>
      </c>
      <c r="P348" s="26"/>
      <c r="Q348" s="99"/>
      <c r="R348" s="99"/>
      <c r="S348" s="100"/>
      <c r="T348" s="26" t="s">
        <v>342</v>
      </c>
      <c r="U348" s="32">
        <v>2256</v>
      </c>
      <c r="V348" s="33">
        <v>59.35072694682334</v>
      </c>
      <c r="W348" s="59">
        <f t="shared" si="21"/>
        <v>70.62736506671978</v>
      </c>
      <c r="X348" s="63">
        <f t="shared" si="22"/>
        <v>70.62736506671978</v>
      </c>
    </row>
    <row r="349" spans="1:24" s="3" customFormat="1" ht="21.75" customHeight="1">
      <c r="A349" s="86">
        <v>6197262</v>
      </c>
      <c r="B349" s="87">
        <v>31771475</v>
      </c>
      <c r="C349" s="88" t="s">
        <v>347</v>
      </c>
      <c r="D349" s="88" t="s">
        <v>365</v>
      </c>
      <c r="E349" s="88" t="s">
        <v>1619</v>
      </c>
      <c r="F349" s="89" t="s">
        <v>1260</v>
      </c>
      <c r="G349" s="27"/>
      <c r="H349" s="28" t="s">
        <v>1264</v>
      </c>
      <c r="I349" s="28" t="s">
        <v>1265</v>
      </c>
      <c r="J349" s="29"/>
      <c r="K349" s="29"/>
      <c r="L349" s="26" t="s">
        <v>344</v>
      </c>
      <c r="M349" s="30">
        <v>0</v>
      </c>
      <c r="N349" s="31">
        <f t="shared" si="19"/>
        <v>0</v>
      </c>
      <c r="O349" s="50">
        <f t="shared" si="20"/>
        <v>0</v>
      </c>
      <c r="P349" s="26"/>
      <c r="Q349" s="99"/>
      <c r="R349" s="99"/>
      <c r="S349" s="100"/>
      <c r="T349" s="26" t="s">
        <v>342</v>
      </c>
      <c r="U349" s="32">
        <v>1416</v>
      </c>
      <c r="V349" s="33">
        <v>32.90181238797052</v>
      </c>
      <c r="W349" s="59">
        <f t="shared" si="21"/>
        <v>39.15315674168492</v>
      </c>
      <c r="X349" s="63">
        <f t="shared" si="22"/>
        <v>39.15315674168492</v>
      </c>
    </row>
    <row r="350" spans="1:24" s="3" customFormat="1" ht="21.75" customHeight="1">
      <c r="A350" s="86">
        <v>6197590</v>
      </c>
      <c r="B350" s="87">
        <v>31875394</v>
      </c>
      <c r="C350" s="88" t="s">
        <v>346</v>
      </c>
      <c r="D350" s="88" t="s">
        <v>366</v>
      </c>
      <c r="E350" s="88" t="s">
        <v>1892</v>
      </c>
      <c r="F350" s="89">
        <v>91701</v>
      </c>
      <c r="G350" s="27"/>
      <c r="H350" s="28" t="s">
        <v>1266</v>
      </c>
      <c r="I350" s="28" t="s">
        <v>1267</v>
      </c>
      <c r="J350" s="29"/>
      <c r="K350" s="29"/>
      <c r="L350" s="26" t="s">
        <v>344</v>
      </c>
      <c r="M350" s="30">
        <v>0</v>
      </c>
      <c r="N350" s="31">
        <f aca="true" t="shared" si="23" ref="N350:N362">M350/30.126</f>
        <v>0</v>
      </c>
      <c r="O350" s="50">
        <f aca="true" t="shared" si="24" ref="O350:O362">N350*1.19</f>
        <v>0</v>
      </c>
      <c r="P350" s="26"/>
      <c r="Q350" s="99"/>
      <c r="R350" s="99"/>
      <c r="S350" s="100"/>
      <c r="T350" s="26" t="s">
        <v>342</v>
      </c>
      <c r="U350" s="32">
        <v>4344</v>
      </c>
      <c r="V350" s="33">
        <v>111.21290579565823</v>
      </c>
      <c r="W350" s="59">
        <f aca="true" t="shared" si="25" ref="W350:W363">V350*1.19</f>
        <v>132.34335789683328</v>
      </c>
      <c r="X350" s="63">
        <f t="shared" si="22"/>
        <v>132.34335789683328</v>
      </c>
    </row>
    <row r="351" spans="1:24" s="3" customFormat="1" ht="21.75" customHeight="1">
      <c r="A351" s="86">
        <v>6197353</v>
      </c>
      <c r="B351" s="87">
        <v>36071048</v>
      </c>
      <c r="C351" s="88" t="s">
        <v>347</v>
      </c>
      <c r="D351" s="88" t="s">
        <v>367</v>
      </c>
      <c r="E351" s="88" t="s">
        <v>1619</v>
      </c>
      <c r="F351" s="89" t="s">
        <v>1261</v>
      </c>
      <c r="G351" s="27"/>
      <c r="H351" s="28" t="s">
        <v>1268</v>
      </c>
      <c r="I351" s="28" t="s">
        <v>1269</v>
      </c>
      <c r="J351" s="29"/>
      <c r="K351" s="29"/>
      <c r="L351" s="26" t="s">
        <v>344</v>
      </c>
      <c r="M351" s="30">
        <v>0</v>
      </c>
      <c r="N351" s="31">
        <f t="shared" si="23"/>
        <v>0</v>
      </c>
      <c r="O351" s="50">
        <f t="shared" si="24"/>
        <v>0</v>
      </c>
      <c r="P351" s="26"/>
      <c r="Q351" s="99"/>
      <c r="R351" s="99"/>
      <c r="S351" s="100"/>
      <c r="T351" s="26" t="s">
        <v>342</v>
      </c>
      <c r="U351" s="32">
        <v>7860</v>
      </c>
      <c r="V351" s="33">
        <v>185.7398924517028</v>
      </c>
      <c r="W351" s="59">
        <f t="shared" si="25"/>
        <v>221.0304720175263</v>
      </c>
      <c r="X351" s="63">
        <f t="shared" si="22"/>
        <v>221.0304720175263</v>
      </c>
    </row>
    <row r="352" spans="1:24" s="3" customFormat="1" ht="21.75" customHeight="1">
      <c r="A352" s="86">
        <v>6197718</v>
      </c>
      <c r="B352" s="87">
        <v>36126942</v>
      </c>
      <c r="C352" s="88" t="s">
        <v>346</v>
      </c>
      <c r="D352" s="88" t="s">
        <v>368</v>
      </c>
      <c r="E352" s="88" t="s">
        <v>1824</v>
      </c>
      <c r="F352" s="89" t="s">
        <v>1262</v>
      </c>
      <c r="G352" s="27" t="s">
        <v>1270</v>
      </c>
      <c r="H352" s="28" t="s">
        <v>1271</v>
      </c>
      <c r="I352" s="28" t="s">
        <v>1272</v>
      </c>
      <c r="J352" s="29"/>
      <c r="K352" s="29"/>
      <c r="L352" s="26" t="s">
        <v>344</v>
      </c>
      <c r="M352" s="30">
        <v>0</v>
      </c>
      <c r="N352" s="31">
        <f t="shared" si="23"/>
        <v>0</v>
      </c>
      <c r="O352" s="50">
        <f t="shared" si="24"/>
        <v>0</v>
      </c>
      <c r="P352" s="26"/>
      <c r="Q352" s="99"/>
      <c r="R352" s="99"/>
      <c r="S352" s="100"/>
      <c r="T352" s="26" t="s">
        <v>342</v>
      </c>
      <c r="U352" s="32">
        <v>5012</v>
      </c>
      <c r="V352" s="33">
        <v>124.34442010223725</v>
      </c>
      <c r="W352" s="59">
        <f t="shared" si="25"/>
        <v>147.96985992166233</v>
      </c>
      <c r="X352" s="63">
        <f t="shared" si="22"/>
        <v>147.96985992166233</v>
      </c>
    </row>
    <row r="353" spans="1:24" s="3" customFormat="1" ht="21.75" customHeight="1">
      <c r="A353" s="86">
        <v>6197304</v>
      </c>
      <c r="B353" s="87">
        <v>37814036</v>
      </c>
      <c r="C353" s="88" t="s">
        <v>348</v>
      </c>
      <c r="D353" s="88" t="s">
        <v>369</v>
      </c>
      <c r="E353" s="88" t="s">
        <v>1825</v>
      </c>
      <c r="F353" s="89" t="s">
        <v>1263</v>
      </c>
      <c r="G353" s="27" t="s">
        <v>1273</v>
      </c>
      <c r="H353" s="28" t="s">
        <v>1274</v>
      </c>
      <c r="I353" s="28" t="s">
        <v>1275</v>
      </c>
      <c r="J353" s="29"/>
      <c r="K353" s="29"/>
      <c r="L353" s="26" t="s">
        <v>344</v>
      </c>
      <c r="M353" s="30">
        <v>0</v>
      </c>
      <c r="N353" s="31">
        <f t="shared" si="23"/>
        <v>0</v>
      </c>
      <c r="O353" s="50">
        <f t="shared" si="24"/>
        <v>0</v>
      </c>
      <c r="P353" s="26"/>
      <c r="Q353" s="99"/>
      <c r="R353" s="99"/>
      <c r="S353" s="100"/>
      <c r="T353" s="26" t="s">
        <v>342</v>
      </c>
      <c r="U353" s="32">
        <v>2168</v>
      </c>
      <c r="V353" s="33">
        <v>50.3750912832769</v>
      </c>
      <c r="W353" s="59">
        <f t="shared" si="25"/>
        <v>59.946358627099514</v>
      </c>
      <c r="X353" s="63">
        <f t="shared" si="22"/>
        <v>59.946358627099514</v>
      </c>
    </row>
    <row r="354" spans="1:24" s="3" customFormat="1" ht="21.75" customHeight="1">
      <c r="A354" s="86">
        <v>6198019</v>
      </c>
      <c r="B354" s="87">
        <v>37837109</v>
      </c>
      <c r="C354" s="88" t="s">
        <v>361</v>
      </c>
      <c r="D354" s="88" t="s">
        <v>370</v>
      </c>
      <c r="E354" s="88" t="s">
        <v>1826</v>
      </c>
      <c r="F354" s="89">
        <v>90602</v>
      </c>
      <c r="G354" s="27"/>
      <c r="H354" s="28" t="s">
        <v>1276</v>
      </c>
      <c r="I354" s="28" t="s">
        <v>1277</v>
      </c>
      <c r="J354" s="29"/>
      <c r="K354" s="29"/>
      <c r="L354" s="26" t="s">
        <v>344</v>
      </c>
      <c r="M354" s="30">
        <v>0</v>
      </c>
      <c r="N354" s="31">
        <f t="shared" si="23"/>
        <v>0</v>
      </c>
      <c r="O354" s="50">
        <f t="shared" si="24"/>
        <v>0</v>
      </c>
      <c r="P354" s="26"/>
      <c r="Q354" s="99"/>
      <c r="R354" s="99"/>
      <c r="S354" s="100"/>
      <c r="T354" s="26" t="s">
        <v>342</v>
      </c>
      <c r="U354" s="32">
        <v>4240</v>
      </c>
      <c r="V354" s="33">
        <v>102.10449445661554</v>
      </c>
      <c r="W354" s="59">
        <f t="shared" si="25"/>
        <v>121.50434840337249</v>
      </c>
      <c r="X354" s="63">
        <f t="shared" si="22"/>
        <v>121.50434840337249</v>
      </c>
    </row>
    <row r="355" spans="1:24" s="3" customFormat="1" ht="21.75" customHeight="1">
      <c r="A355" s="86">
        <v>6198152</v>
      </c>
      <c r="B355" s="87">
        <v>42100500</v>
      </c>
      <c r="C355" s="88" t="s">
        <v>362</v>
      </c>
      <c r="D355" s="88" t="s">
        <v>371</v>
      </c>
      <c r="E355" s="88" t="s">
        <v>1827</v>
      </c>
      <c r="F355" s="89">
        <v>5566</v>
      </c>
      <c r="G355" s="27" t="s">
        <v>1278</v>
      </c>
      <c r="H355" s="28" t="s">
        <v>1050</v>
      </c>
      <c r="I355" s="28" t="s">
        <v>1279</v>
      </c>
      <c r="J355" s="29"/>
      <c r="K355" s="29"/>
      <c r="L355" s="26" t="s">
        <v>344</v>
      </c>
      <c r="M355" s="30">
        <v>0</v>
      </c>
      <c r="N355" s="31">
        <f t="shared" si="23"/>
        <v>0</v>
      </c>
      <c r="O355" s="50">
        <f t="shared" si="24"/>
        <v>0</v>
      </c>
      <c r="P355" s="26"/>
      <c r="Q355" s="99"/>
      <c r="R355" s="99"/>
      <c r="S355" s="100"/>
      <c r="T355" s="26" t="s">
        <v>342</v>
      </c>
      <c r="U355" s="32">
        <v>7546</v>
      </c>
      <c r="V355" s="33">
        <v>179.87784637854347</v>
      </c>
      <c r="W355" s="59">
        <f t="shared" si="25"/>
        <v>214.0546371904667</v>
      </c>
      <c r="X355" s="63">
        <f t="shared" si="22"/>
        <v>214.0546371904667</v>
      </c>
    </row>
    <row r="356" spans="1:24" s="3" customFormat="1" ht="21.75" customHeight="1">
      <c r="A356" s="86">
        <v>6197335</v>
      </c>
      <c r="B356" s="87">
        <v>603147</v>
      </c>
      <c r="C356" s="88" t="s">
        <v>1283</v>
      </c>
      <c r="D356" s="88" t="s">
        <v>1284</v>
      </c>
      <c r="E356" s="88" t="s">
        <v>1619</v>
      </c>
      <c r="F356" s="89"/>
      <c r="G356" s="35"/>
      <c r="H356" s="28"/>
      <c r="I356" s="28"/>
      <c r="J356" s="29"/>
      <c r="K356" s="29"/>
      <c r="L356" s="26" t="s">
        <v>344</v>
      </c>
      <c r="M356" s="30">
        <v>0</v>
      </c>
      <c r="N356" s="31">
        <f t="shared" si="23"/>
        <v>0</v>
      </c>
      <c r="O356" s="50">
        <f t="shared" si="24"/>
        <v>0</v>
      </c>
      <c r="P356" s="26"/>
      <c r="Q356" s="99"/>
      <c r="R356" s="99"/>
      <c r="S356" s="100"/>
      <c r="T356" s="26" t="s">
        <v>342</v>
      </c>
      <c r="U356" s="32">
        <v>1068</v>
      </c>
      <c r="V356" s="33">
        <v>25.532762397928696</v>
      </c>
      <c r="W356" s="59">
        <f t="shared" si="25"/>
        <v>30.383987253535146</v>
      </c>
      <c r="X356" s="63">
        <f t="shared" si="22"/>
        <v>30.383987253535146</v>
      </c>
    </row>
    <row r="357" spans="1:24" s="3" customFormat="1" ht="21.75" customHeight="1">
      <c r="A357" s="86">
        <v>6197336</v>
      </c>
      <c r="B357" s="87">
        <v>603147</v>
      </c>
      <c r="C357" s="88" t="s">
        <v>1283</v>
      </c>
      <c r="D357" s="88" t="s">
        <v>1285</v>
      </c>
      <c r="E357" s="88" t="s">
        <v>1619</v>
      </c>
      <c r="F357" s="89"/>
      <c r="G357" s="35"/>
      <c r="H357" s="28"/>
      <c r="I357" s="28"/>
      <c r="J357" s="29"/>
      <c r="K357" s="29"/>
      <c r="L357" s="26" t="s">
        <v>344</v>
      </c>
      <c r="M357" s="30">
        <v>0</v>
      </c>
      <c r="N357" s="31">
        <f t="shared" si="23"/>
        <v>0</v>
      </c>
      <c r="O357" s="50">
        <f t="shared" si="24"/>
        <v>0</v>
      </c>
      <c r="P357" s="26"/>
      <c r="Q357" s="99"/>
      <c r="R357" s="99"/>
      <c r="S357" s="100"/>
      <c r="T357" s="26" t="s">
        <v>342</v>
      </c>
      <c r="U357" s="32">
        <v>1036</v>
      </c>
      <c r="V357" s="33">
        <v>24.07222996746995</v>
      </c>
      <c r="W357" s="59">
        <f t="shared" si="25"/>
        <v>28.64595366128924</v>
      </c>
      <c r="X357" s="63">
        <f t="shared" si="22"/>
        <v>28.64595366128924</v>
      </c>
    </row>
    <row r="358" spans="1:24" s="3" customFormat="1" ht="21.75" customHeight="1">
      <c r="A358" s="86">
        <v>6197394</v>
      </c>
      <c r="B358" s="87">
        <v>35995955</v>
      </c>
      <c r="C358" s="88" t="s">
        <v>1286</v>
      </c>
      <c r="D358" s="88" t="s">
        <v>1287</v>
      </c>
      <c r="E358" s="88" t="s">
        <v>1828</v>
      </c>
      <c r="F358" s="89"/>
      <c r="G358" s="35"/>
      <c r="H358" s="28"/>
      <c r="I358" s="28"/>
      <c r="J358" s="29"/>
      <c r="K358" s="29"/>
      <c r="L358" s="26" t="s">
        <v>344</v>
      </c>
      <c r="M358" s="30">
        <v>0</v>
      </c>
      <c r="N358" s="31">
        <f t="shared" si="23"/>
        <v>0</v>
      </c>
      <c r="O358" s="50">
        <f t="shared" si="24"/>
        <v>0</v>
      </c>
      <c r="P358" s="26"/>
      <c r="Q358" s="99"/>
      <c r="R358" s="99"/>
      <c r="S358" s="100"/>
      <c r="T358" s="26" t="s">
        <v>342</v>
      </c>
      <c r="U358" s="32">
        <v>2956</v>
      </c>
      <c r="V358" s="33">
        <v>74.8987585474341</v>
      </c>
      <c r="W358" s="59">
        <f t="shared" si="25"/>
        <v>89.12952267144658</v>
      </c>
      <c r="X358" s="63">
        <f t="shared" si="22"/>
        <v>89.12952267144658</v>
      </c>
    </row>
    <row r="359" spans="1:24" s="3" customFormat="1" ht="21.75" customHeight="1">
      <c r="A359" s="86">
        <v>6197488</v>
      </c>
      <c r="B359" s="87">
        <v>36124613</v>
      </c>
      <c r="C359" s="88" t="s">
        <v>1288</v>
      </c>
      <c r="D359" s="88" t="s">
        <v>1289</v>
      </c>
      <c r="E359" s="88" t="s">
        <v>1829</v>
      </c>
      <c r="F359" s="89"/>
      <c r="G359" s="35"/>
      <c r="H359" s="28"/>
      <c r="I359" s="28"/>
      <c r="J359" s="29"/>
      <c r="K359" s="29"/>
      <c r="L359" s="26" t="s">
        <v>344</v>
      </c>
      <c r="M359" s="30">
        <v>0</v>
      </c>
      <c r="N359" s="31">
        <f t="shared" si="23"/>
        <v>0</v>
      </c>
      <c r="O359" s="50">
        <f t="shared" si="24"/>
        <v>0</v>
      </c>
      <c r="P359" s="26"/>
      <c r="Q359" s="99"/>
      <c r="R359" s="99"/>
      <c r="S359" s="100"/>
      <c r="T359" s="26" t="s">
        <v>342</v>
      </c>
      <c r="U359" s="32">
        <v>4660</v>
      </c>
      <c r="V359" s="33">
        <v>110.90752174201685</v>
      </c>
      <c r="W359" s="59">
        <f t="shared" si="25"/>
        <v>131.97995087300006</v>
      </c>
      <c r="X359" s="63">
        <f aca="true" t="shared" si="26" ref="X359:X364">O359+W359</f>
        <v>131.97995087300006</v>
      </c>
    </row>
    <row r="360" spans="1:24" s="3" customFormat="1" ht="21.75" customHeight="1">
      <c r="A360" s="86">
        <v>6197748</v>
      </c>
      <c r="B360" s="87">
        <v>316571</v>
      </c>
      <c r="C360" s="88" t="s">
        <v>1290</v>
      </c>
      <c r="D360" s="88" t="s">
        <v>1291</v>
      </c>
      <c r="E360" s="88" t="s">
        <v>1830</v>
      </c>
      <c r="F360" s="89"/>
      <c r="G360" s="35"/>
      <c r="H360" s="28"/>
      <c r="I360" s="28"/>
      <c r="J360" s="29"/>
      <c r="K360" s="29"/>
      <c r="L360" s="26" t="s">
        <v>344</v>
      </c>
      <c r="M360" s="30">
        <v>0</v>
      </c>
      <c r="N360" s="31">
        <f t="shared" si="23"/>
        <v>0</v>
      </c>
      <c r="O360" s="50">
        <f t="shared" si="24"/>
        <v>0</v>
      </c>
      <c r="P360" s="26"/>
      <c r="Q360" s="99"/>
      <c r="R360" s="99"/>
      <c r="S360" s="100"/>
      <c r="T360" s="26" t="s">
        <v>342</v>
      </c>
      <c r="U360" s="32">
        <v>2624</v>
      </c>
      <c r="V360" s="33">
        <v>63.83854477859658</v>
      </c>
      <c r="W360" s="59">
        <f t="shared" si="25"/>
        <v>75.96786828652992</v>
      </c>
      <c r="X360" s="63">
        <f t="shared" si="26"/>
        <v>75.96786828652992</v>
      </c>
    </row>
    <row r="361" spans="1:24" s="3" customFormat="1" ht="21.75" customHeight="1">
      <c r="A361" s="86">
        <v>6197852</v>
      </c>
      <c r="B361" s="87">
        <v>37874250</v>
      </c>
      <c r="C361" s="88" t="s">
        <v>1288</v>
      </c>
      <c r="D361" s="88" t="s">
        <v>1292</v>
      </c>
      <c r="E361" s="88" t="s">
        <v>1831</v>
      </c>
      <c r="F361" s="89"/>
      <c r="G361" s="35"/>
      <c r="H361" s="28"/>
      <c r="I361" s="28"/>
      <c r="J361" s="29"/>
      <c r="K361" s="29"/>
      <c r="L361" s="26" t="s">
        <v>344</v>
      </c>
      <c r="M361" s="30">
        <v>0</v>
      </c>
      <c r="N361" s="31">
        <f t="shared" si="23"/>
        <v>0</v>
      </c>
      <c r="O361" s="50">
        <f t="shared" si="24"/>
        <v>0</v>
      </c>
      <c r="P361" s="26"/>
      <c r="Q361" s="99"/>
      <c r="R361" s="99"/>
      <c r="S361" s="100"/>
      <c r="T361" s="26" t="s">
        <v>342</v>
      </c>
      <c r="U361" s="32">
        <v>7096</v>
      </c>
      <c r="V361" s="33">
        <v>171.09473544446658</v>
      </c>
      <c r="W361" s="59">
        <f t="shared" si="25"/>
        <v>203.60273517891522</v>
      </c>
      <c r="X361" s="63">
        <f t="shared" si="26"/>
        <v>203.60273517891522</v>
      </c>
    </row>
    <row r="362" spans="1:24" s="3" customFormat="1" ht="21.75" customHeight="1">
      <c r="A362" s="86">
        <v>6197887</v>
      </c>
      <c r="B362" s="87">
        <v>35840595</v>
      </c>
      <c r="C362" s="88" t="s">
        <v>1293</v>
      </c>
      <c r="D362" s="88" t="s">
        <v>1294</v>
      </c>
      <c r="E362" s="88" t="s">
        <v>1832</v>
      </c>
      <c r="F362" s="89"/>
      <c r="G362" s="35"/>
      <c r="H362" s="28"/>
      <c r="I362" s="28"/>
      <c r="J362" s="29"/>
      <c r="K362" s="29"/>
      <c r="L362" s="26" t="s">
        <v>344</v>
      </c>
      <c r="M362" s="30">
        <v>0</v>
      </c>
      <c r="N362" s="31">
        <f t="shared" si="23"/>
        <v>0</v>
      </c>
      <c r="O362" s="50">
        <f t="shared" si="24"/>
        <v>0</v>
      </c>
      <c r="P362" s="26"/>
      <c r="Q362" s="99"/>
      <c r="R362" s="99"/>
      <c r="S362" s="100"/>
      <c r="T362" s="26" t="s">
        <v>342</v>
      </c>
      <c r="U362" s="32">
        <v>1944</v>
      </c>
      <c r="V362" s="33">
        <v>45.17028480382393</v>
      </c>
      <c r="W362" s="59">
        <f t="shared" si="25"/>
        <v>53.752638916550474</v>
      </c>
      <c r="X362" s="63">
        <f t="shared" si="26"/>
        <v>53.752638916550474</v>
      </c>
    </row>
    <row r="363" spans="1:24" s="3" customFormat="1" ht="21.75" customHeight="1">
      <c r="A363" s="86">
        <v>6197903</v>
      </c>
      <c r="B363" s="87">
        <v>36082058</v>
      </c>
      <c r="C363" s="88" t="s">
        <v>1295</v>
      </c>
      <c r="D363" s="88" t="s">
        <v>1296</v>
      </c>
      <c r="E363" s="88" t="s">
        <v>1892</v>
      </c>
      <c r="F363" s="89"/>
      <c r="G363" s="35"/>
      <c r="H363" s="28"/>
      <c r="I363" s="28"/>
      <c r="J363" s="29"/>
      <c r="K363" s="29"/>
      <c r="L363" s="26" t="s">
        <v>344</v>
      </c>
      <c r="M363" s="30">
        <v>0</v>
      </c>
      <c r="N363" s="31">
        <f aca="true" t="shared" si="27" ref="N363:N382">M363/30.126</f>
        <v>0</v>
      </c>
      <c r="O363" s="50">
        <f aca="true" t="shared" si="28" ref="O363:O382">N363*1.19</f>
        <v>0</v>
      </c>
      <c r="P363" s="26"/>
      <c r="Q363" s="99"/>
      <c r="R363" s="99"/>
      <c r="S363" s="100"/>
      <c r="T363" s="26" t="s">
        <v>342</v>
      </c>
      <c r="U363" s="32">
        <v>6924</v>
      </c>
      <c r="V363" s="33">
        <v>172.83409679346744</v>
      </c>
      <c r="W363" s="59">
        <f t="shared" si="25"/>
        <v>205.67257518422625</v>
      </c>
      <c r="X363" s="63">
        <f t="shared" si="26"/>
        <v>205.67257518422625</v>
      </c>
    </row>
    <row r="364" spans="1:24" s="3" customFormat="1" ht="21.75" customHeight="1">
      <c r="A364" s="86">
        <v>6197906</v>
      </c>
      <c r="B364" s="87">
        <v>588032</v>
      </c>
      <c r="C364" s="88" t="s">
        <v>1297</v>
      </c>
      <c r="D364" s="88" t="s">
        <v>1298</v>
      </c>
      <c r="E364" s="88" t="s">
        <v>1892</v>
      </c>
      <c r="F364" s="89"/>
      <c r="G364" s="35"/>
      <c r="H364" s="28"/>
      <c r="I364" s="28"/>
      <c r="J364" s="29"/>
      <c r="K364" s="29"/>
      <c r="L364" s="26" t="s">
        <v>344</v>
      </c>
      <c r="M364" s="30">
        <v>0</v>
      </c>
      <c r="N364" s="31">
        <f t="shared" si="27"/>
        <v>0</v>
      </c>
      <c r="O364" s="50">
        <f t="shared" si="28"/>
        <v>0</v>
      </c>
      <c r="P364" s="26"/>
      <c r="Q364" s="99"/>
      <c r="R364" s="99"/>
      <c r="S364" s="100"/>
      <c r="T364" s="26" t="s">
        <v>342</v>
      </c>
      <c r="U364" s="32">
        <v>11596</v>
      </c>
      <c r="V364" s="33">
        <v>273.26561773883014</v>
      </c>
      <c r="W364" s="59">
        <f aca="true" t="shared" si="29" ref="W364:W382">V364*1.19</f>
        <v>325.18608510920785</v>
      </c>
      <c r="X364" s="63">
        <f t="shared" si="26"/>
        <v>325.18608510920785</v>
      </c>
    </row>
    <row r="365" spans="1:24" s="3" customFormat="1" ht="21.75" customHeight="1">
      <c r="A365" s="86">
        <v>6197919</v>
      </c>
      <c r="B365" s="87">
        <v>31780865</v>
      </c>
      <c r="C365" s="88" t="s">
        <v>1299</v>
      </c>
      <c r="D365" s="88" t="s">
        <v>1300</v>
      </c>
      <c r="E365" s="88" t="s">
        <v>1619</v>
      </c>
      <c r="F365" s="89"/>
      <c r="G365" s="35"/>
      <c r="H365" s="28"/>
      <c r="I365" s="28"/>
      <c r="J365" s="29"/>
      <c r="K365" s="29"/>
      <c r="L365" s="26" t="s">
        <v>344</v>
      </c>
      <c r="M365" s="30">
        <v>0</v>
      </c>
      <c r="N365" s="31">
        <f t="shared" si="27"/>
        <v>0</v>
      </c>
      <c r="O365" s="50">
        <f t="shared" si="28"/>
        <v>0</v>
      </c>
      <c r="P365" s="26"/>
      <c r="Q365" s="99"/>
      <c r="R365" s="99"/>
      <c r="S365" s="100"/>
      <c r="T365" s="26" t="s">
        <v>342</v>
      </c>
      <c r="U365" s="32">
        <v>2552</v>
      </c>
      <c r="V365" s="33">
        <v>59.29761667662485</v>
      </c>
      <c r="W365" s="59">
        <f t="shared" si="29"/>
        <v>70.56416384518357</v>
      </c>
      <c r="X365" s="63">
        <f aca="true" t="shared" si="30" ref="X365:X374">O365+W365</f>
        <v>70.56416384518357</v>
      </c>
    </row>
    <row r="366" spans="1:24" s="3" customFormat="1" ht="21.75" customHeight="1">
      <c r="A366" s="86">
        <v>6197930</v>
      </c>
      <c r="B366" s="87">
        <v>37813455</v>
      </c>
      <c r="C366" s="88" t="s">
        <v>346</v>
      </c>
      <c r="D366" s="88" t="s">
        <v>1301</v>
      </c>
      <c r="E366" s="88" t="s">
        <v>1833</v>
      </c>
      <c r="F366" s="89"/>
      <c r="G366" s="35"/>
      <c r="H366" s="28"/>
      <c r="I366" s="28"/>
      <c r="J366" s="29"/>
      <c r="K366" s="29"/>
      <c r="L366" s="26" t="s">
        <v>344</v>
      </c>
      <c r="M366" s="30">
        <v>0</v>
      </c>
      <c r="N366" s="31">
        <f t="shared" si="27"/>
        <v>0</v>
      </c>
      <c r="O366" s="50">
        <f t="shared" si="28"/>
        <v>0</v>
      </c>
      <c r="P366" s="26"/>
      <c r="Q366" s="99"/>
      <c r="R366" s="99"/>
      <c r="S366" s="100"/>
      <c r="T366" s="26" t="s">
        <v>342</v>
      </c>
      <c r="U366" s="32">
        <v>3084</v>
      </c>
      <c r="V366" s="33">
        <v>75.24397530372435</v>
      </c>
      <c r="W366" s="59">
        <f t="shared" si="29"/>
        <v>89.54033061143198</v>
      </c>
      <c r="X366" s="63">
        <f t="shared" si="30"/>
        <v>89.54033061143198</v>
      </c>
    </row>
    <row r="367" spans="1:24" s="3" customFormat="1" ht="21.75" customHeight="1">
      <c r="A367" s="86">
        <v>6197971</v>
      </c>
      <c r="B367" s="87">
        <v>37910477</v>
      </c>
      <c r="C367" s="88" t="s">
        <v>1302</v>
      </c>
      <c r="D367" s="88" t="s">
        <v>1303</v>
      </c>
      <c r="E367" s="88" t="s">
        <v>1834</v>
      </c>
      <c r="F367" s="89"/>
      <c r="G367" s="35"/>
      <c r="H367" s="28"/>
      <c r="I367" s="28"/>
      <c r="J367" s="29"/>
      <c r="K367" s="29"/>
      <c r="L367" s="26" t="s">
        <v>344</v>
      </c>
      <c r="M367" s="30">
        <v>0</v>
      </c>
      <c r="N367" s="31">
        <f t="shared" si="27"/>
        <v>0</v>
      </c>
      <c r="O367" s="50">
        <f t="shared" si="28"/>
        <v>0</v>
      </c>
      <c r="P367" s="26"/>
      <c r="Q367" s="99"/>
      <c r="R367" s="99"/>
      <c r="S367" s="100"/>
      <c r="T367" s="26" t="s">
        <v>342</v>
      </c>
      <c r="U367" s="32">
        <v>2460</v>
      </c>
      <c r="V367" s="33">
        <v>64.32981477793268</v>
      </c>
      <c r="W367" s="59">
        <f t="shared" si="29"/>
        <v>76.55247958573989</v>
      </c>
      <c r="X367" s="63">
        <f t="shared" si="30"/>
        <v>76.55247958573989</v>
      </c>
    </row>
    <row r="368" spans="1:24" s="3" customFormat="1" ht="21.75" customHeight="1">
      <c r="A368" s="86">
        <v>6197983</v>
      </c>
      <c r="B368" s="87">
        <v>37942743</v>
      </c>
      <c r="C368" s="88" t="s">
        <v>1304</v>
      </c>
      <c r="D368" s="88" t="s">
        <v>1305</v>
      </c>
      <c r="E368" s="88" t="s">
        <v>1587</v>
      </c>
      <c r="F368" s="89"/>
      <c r="G368" s="35"/>
      <c r="H368" s="28"/>
      <c r="I368" s="28"/>
      <c r="J368" s="29"/>
      <c r="K368" s="29"/>
      <c r="L368" s="26" t="s">
        <v>344</v>
      </c>
      <c r="M368" s="30">
        <v>0</v>
      </c>
      <c r="N368" s="31">
        <f t="shared" si="27"/>
        <v>0</v>
      </c>
      <c r="O368" s="50">
        <f t="shared" si="28"/>
        <v>0</v>
      </c>
      <c r="P368" s="26"/>
      <c r="Q368" s="99"/>
      <c r="R368" s="99"/>
      <c r="S368" s="100"/>
      <c r="T368" s="26" t="s">
        <v>342</v>
      </c>
      <c r="U368" s="32">
        <v>1088</v>
      </c>
      <c r="V368" s="33">
        <v>25.280488614485826</v>
      </c>
      <c r="W368" s="59">
        <f t="shared" si="29"/>
        <v>30.08378145123813</v>
      </c>
      <c r="X368" s="63">
        <f t="shared" si="30"/>
        <v>30.08378145123813</v>
      </c>
    </row>
    <row r="369" spans="1:24" s="3" customFormat="1" ht="21.75" customHeight="1">
      <c r="A369" s="86">
        <v>6197998</v>
      </c>
      <c r="B369" s="87">
        <v>36081001</v>
      </c>
      <c r="C369" s="88" t="s">
        <v>347</v>
      </c>
      <c r="D369" s="88" t="s">
        <v>1306</v>
      </c>
      <c r="E369" s="88" t="s">
        <v>1835</v>
      </c>
      <c r="F369" s="89"/>
      <c r="G369" s="35"/>
      <c r="H369" s="28"/>
      <c r="I369" s="28"/>
      <c r="J369" s="29"/>
      <c r="K369" s="29"/>
      <c r="L369" s="26" t="s">
        <v>344</v>
      </c>
      <c r="M369" s="30">
        <v>0</v>
      </c>
      <c r="N369" s="31">
        <f t="shared" si="27"/>
        <v>0</v>
      </c>
      <c r="O369" s="50">
        <f t="shared" si="28"/>
        <v>0</v>
      </c>
      <c r="P369" s="26"/>
      <c r="Q369" s="99"/>
      <c r="R369" s="99"/>
      <c r="S369" s="100"/>
      <c r="T369" s="26" t="s">
        <v>342</v>
      </c>
      <c r="U369" s="32">
        <v>14820</v>
      </c>
      <c r="V369" s="33">
        <v>370.88229436367254</v>
      </c>
      <c r="W369" s="59">
        <f t="shared" si="29"/>
        <v>441.3499302927703</v>
      </c>
      <c r="X369" s="63">
        <f t="shared" si="30"/>
        <v>441.3499302927703</v>
      </c>
    </row>
    <row r="370" spans="1:24" s="3" customFormat="1" ht="21.75" customHeight="1">
      <c r="A370" s="86">
        <v>6198035</v>
      </c>
      <c r="B370" s="87">
        <v>37965859</v>
      </c>
      <c r="C370" s="88" t="s">
        <v>1307</v>
      </c>
      <c r="D370" s="88" t="s">
        <v>1308</v>
      </c>
      <c r="E370" s="88" t="s">
        <v>1836</v>
      </c>
      <c r="F370" s="89"/>
      <c r="G370" s="35"/>
      <c r="H370" s="28"/>
      <c r="I370" s="28"/>
      <c r="J370" s="29"/>
      <c r="K370" s="29"/>
      <c r="L370" s="26" t="s">
        <v>344</v>
      </c>
      <c r="M370" s="30">
        <v>0</v>
      </c>
      <c r="N370" s="31">
        <f t="shared" si="27"/>
        <v>0</v>
      </c>
      <c r="O370" s="50">
        <f t="shared" si="28"/>
        <v>0</v>
      </c>
      <c r="P370" s="26"/>
      <c r="Q370" s="99"/>
      <c r="R370" s="99"/>
      <c r="S370" s="100"/>
      <c r="T370" s="26" t="s">
        <v>342</v>
      </c>
      <c r="U370" s="32">
        <v>3588</v>
      </c>
      <c r="V370" s="33">
        <v>89.344752041426</v>
      </c>
      <c r="W370" s="59">
        <f t="shared" si="29"/>
        <v>106.32025492929694</v>
      </c>
      <c r="X370" s="63">
        <f t="shared" si="30"/>
        <v>106.32025492929694</v>
      </c>
    </row>
    <row r="371" spans="1:24" s="3" customFormat="1" ht="21.75" customHeight="1">
      <c r="A371" s="86">
        <v>6198036</v>
      </c>
      <c r="B371" s="87">
        <v>37841491</v>
      </c>
      <c r="C371" s="88" t="s">
        <v>1309</v>
      </c>
      <c r="D371" s="88" t="s">
        <v>1310</v>
      </c>
      <c r="E371" s="88" t="s">
        <v>1837</v>
      </c>
      <c r="F371" s="89"/>
      <c r="G371" s="35"/>
      <c r="H371" s="28"/>
      <c r="I371" s="28"/>
      <c r="J371" s="29"/>
      <c r="K371" s="29"/>
      <c r="L371" s="26" t="s">
        <v>344</v>
      </c>
      <c r="M371" s="30">
        <v>0</v>
      </c>
      <c r="N371" s="31">
        <f t="shared" si="27"/>
        <v>0</v>
      </c>
      <c r="O371" s="50">
        <f t="shared" si="28"/>
        <v>0</v>
      </c>
      <c r="P371" s="26"/>
      <c r="Q371" s="99"/>
      <c r="R371" s="99"/>
      <c r="S371" s="100"/>
      <c r="T371" s="26" t="s">
        <v>342</v>
      </c>
      <c r="U371" s="32">
        <v>3045</v>
      </c>
      <c r="V371" s="33">
        <v>70.75283808006373</v>
      </c>
      <c r="W371" s="59">
        <f t="shared" si="29"/>
        <v>84.19587731527582</v>
      </c>
      <c r="X371" s="63">
        <f t="shared" si="30"/>
        <v>84.19587731527582</v>
      </c>
    </row>
    <row r="372" spans="1:24" s="3" customFormat="1" ht="21.75" customHeight="1">
      <c r="A372" s="86">
        <v>6198050</v>
      </c>
      <c r="B372" s="87">
        <v>31780865</v>
      </c>
      <c r="C372" s="88" t="s">
        <v>1311</v>
      </c>
      <c r="D372" s="88" t="s">
        <v>1312</v>
      </c>
      <c r="E372" s="88" t="s">
        <v>1619</v>
      </c>
      <c r="F372" s="89"/>
      <c r="G372" s="35"/>
      <c r="H372" s="28"/>
      <c r="I372" s="28"/>
      <c r="J372" s="29"/>
      <c r="K372" s="29"/>
      <c r="L372" s="26" t="s">
        <v>344</v>
      </c>
      <c r="M372" s="30">
        <v>0</v>
      </c>
      <c r="N372" s="31">
        <f t="shared" si="27"/>
        <v>0</v>
      </c>
      <c r="O372" s="50">
        <f t="shared" si="28"/>
        <v>0</v>
      </c>
      <c r="P372" s="26"/>
      <c r="Q372" s="99"/>
      <c r="R372" s="99"/>
      <c r="S372" s="100"/>
      <c r="T372" s="26" t="s">
        <v>342</v>
      </c>
      <c r="U372" s="32">
        <v>2876</v>
      </c>
      <c r="V372" s="33">
        <v>66.82599747726216</v>
      </c>
      <c r="W372" s="59">
        <f t="shared" si="29"/>
        <v>79.52293699794197</v>
      </c>
      <c r="X372" s="63">
        <f t="shared" si="30"/>
        <v>79.52293699794197</v>
      </c>
    </row>
    <row r="373" spans="1:24" s="3" customFormat="1" ht="21.75" customHeight="1">
      <c r="A373" s="86">
        <v>6198051</v>
      </c>
      <c r="B373" s="87">
        <v>34058982</v>
      </c>
      <c r="C373" s="88" t="s">
        <v>1313</v>
      </c>
      <c r="D373" s="88" t="s">
        <v>1314</v>
      </c>
      <c r="E373" s="88" t="s">
        <v>1838</v>
      </c>
      <c r="F373" s="89">
        <v>1841</v>
      </c>
      <c r="G373" s="27" t="s">
        <v>1280</v>
      </c>
      <c r="H373" s="28" t="s">
        <v>1281</v>
      </c>
      <c r="I373" s="28" t="s">
        <v>1282</v>
      </c>
      <c r="J373" s="29" t="s">
        <v>1558</v>
      </c>
      <c r="K373" s="29" t="s">
        <v>1558</v>
      </c>
      <c r="L373" s="26" t="s">
        <v>344</v>
      </c>
      <c r="M373" s="30">
        <v>0</v>
      </c>
      <c r="N373" s="31">
        <f t="shared" si="27"/>
        <v>0</v>
      </c>
      <c r="O373" s="50">
        <f t="shared" si="28"/>
        <v>0</v>
      </c>
      <c r="P373" s="26"/>
      <c r="Q373" s="99"/>
      <c r="R373" s="99"/>
      <c r="S373" s="100"/>
      <c r="T373" s="26" t="s">
        <v>342</v>
      </c>
      <c r="U373" s="32">
        <v>3640</v>
      </c>
      <c r="V373" s="33">
        <v>86.96806745004312</v>
      </c>
      <c r="W373" s="59">
        <f t="shared" si="29"/>
        <v>103.49200026555131</v>
      </c>
      <c r="X373" s="63">
        <f t="shared" si="30"/>
        <v>103.49200026555131</v>
      </c>
    </row>
    <row r="374" spans="1:24" s="3" customFormat="1" ht="21.75" customHeight="1">
      <c r="A374" s="86">
        <v>6198054</v>
      </c>
      <c r="B374" s="87">
        <v>30791847</v>
      </c>
      <c r="C374" s="88" t="s">
        <v>1299</v>
      </c>
      <c r="D374" s="88" t="s">
        <v>1962</v>
      </c>
      <c r="E374" s="88" t="s">
        <v>1619</v>
      </c>
      <c r="F374" s="89"/>
      <c r="G374" s="35"/>
      <c r="H374" s="28"/>
      <c r="I374" s="28"/>
      <c r="J374" s="29"/>
      <c r="K374" s="29"/>
      <c r="L374" s="26" t="s">
        <v>344</v>
      </c>
      <c r="M374" s="30">
        <v>0</v>
      </c>
      <c r="N374" s="31">
        <f t="shared" si="27"/>
        <v>0</v>
      </c>
      <c r="O374" s="50">
        <f t="shared" si="28"/>
        <v>0</v>
      </c>
      <c r="P374" s="26"/>
      <c r="Q374" s="99"/>
      <c r="R374" s="99"/>
      <c r="S374" s="100"/>
      <c r="T374" s="26" t="s">
        <v>342</v>
      </c>
      <c r="U374" s="32">
        <v>3416</v>
      </c>
      <c r="V374" s="33">
        <v>85.34820420898893</v>
      </c>
      <c r="W374" s="59">
        <f t="shared" si="29"/>
        <v>101.56436300869683</v>
      </c>
      <c r="X374" s="63">
        <f t="shared" si="30"/>
        <v>101.56436300869683</v>
      </c>
    </row>
    <row r="375" spans="1:24" s="3" customFormat="1" ht="21.75" customHeight="1">
      <c r="A375" s="86">
        <v>6198062</v>
      </c>
      <c r="B375" s="87">
        <v>37860607</v>
      </c>
      <c r="C375" s="88" t="s">
        <v>1302</v>
      </c>
      <c r="D375" s="88" t="s">
        <v>1315</v>
      </c>
      <c r="E375" s="88" t="s">
        <v>481</v>
      </c>
      <c r="F375" s="89"/>
      <c r="G375" s="35"/>
      <c r="H375" s="28"/>
      <c r="I375" s="28"/>
      <c r="J375" s="29"/>
      <c r="K375" s="29"/>
      <c r="L375" s="26" t="s">
        <v>344</v>
      </c>
      <c r="M375" s="30">
        <v>0</v>
      </c>
      <c r="N375" s="31">
        <f t="shared" si="27"/>
        <v>0</v>
      </c>
      <c r="O375" s="50">
        <f t="shared" si="28"/>
        <v>0</v>
      </c>
      <c r="P375" s="26"/>
      <c r="Q375" s="99"/>
      <c r="R375" s="99"/>
      <c r="S375" s="100"/>
      <c r="T375" s="26" t="s">
        <v>342</v>
      </c>
      <c r="U375" s="32">
        <v>3416</v>
      </c>
      <c r="V375" s="33">
        <v>86.54318528845518</v>
      </c>
      <c r="W375" s="59">
        <f t="shared" si="29"/>
        <v>102.98639049326165</v>
      </c>
      <c r="X375" s="63">
        <f aca="true" t="shared" si="31" ref="X375:X382">O375+W375</f>
        <v>102.98639049326165</v>
      </c>
    </row>
    <row r="376" spans="1:24" s="3" customFormat="1" ht="21.75" customHeight="1">
      <c r="A376" s="86">
        <v>6198089</v>
      </c>
      <c r="B376" s="87">
        <v>31811485</v>
      </c>
      <c r="C376" s="88" t="s">
        <v>1316</v>
      </c>
      <c r="D376" s="88" t="s">
        <v>1317</v>
      </c>
      <c r="E376" s="88" t="s">
        <v>1619</v>
      </c>
      <c r="F376" s="89"/>
      <c r="G376" s="35"/>
      <c r="H376" s="28"/>
      <c r="I376" s="28"/>
      <c r="J376" s="29"/>
      <c r="K376" s="29"/>
      <c r="L376" s="26" t="s">
        <v>344</v>
      </c>
      <c r="M376" s="30">
        <v>0</v>
      </c>
      <c r="N376" s="31">
        <f t="shared" si="27"/>
        <v>0</v>
      </c>
      <c r="O376" s="50">
        <f t="shared" si="28"/>
        <v>0</v>
      </c>
      <c r="P376" s="26"/>
      <c r="Q376" s="99"/>
      <c r="R376" s="99"/>
      <c r="S376" s="100"/>
      <c r="T376" s="26" t="s">
        <v>342</v>
      </c>
      <c r="U376" s="32">
        <v>1728</v>
      </c>
      <c r="V376" s="33">
        <v>42.30233021310495</v>
      </c>
      <c r="W376" s="59">
        <f t="shared" si="29"/>
        <v>50.33977295359489</v>
      </c>
      <c r="X376" s="63">
        <f t="shared" si="31"/>
        <v>50.33977295359489</v>
      </c>
    </row>
    <row r="377" spans="1:24" s="3" customFormat="1" ht="21.75" customHeight="1">
      <c r="A377" s="86">
        <v>6198090</v>
      </c>
      <c r="B377" s="87">
        <v>31811485</v>
      </c>
      <c r="C377" s="88" t="s">
        <v>1316</v>
      </c>
      <c r="D377" s="88" t="s">
        <v>1318</v>
      </c>
      <c r="E377" s="88" t="s">
        <v>1619</v>
      </c>
      <c r="F377" s="89"/>
      <c r="G377" s="35"/>
      <c r="H377" s="28"/>
      <c r="I377" s="28"/>
      <c r="J377" s="29"/>
      <c r="K377" s="29"/>
      <c r="L377" s="26" t="s">
        <v>344</v>
      </c>
      <c r="M377" s="30">
        <v>0</v>
      </c>
      <c r="N377" s="31">
        <f t="shared" si="27"/>
        <v>0</v>
      </c>
      <c r="O377" s="50">
        <f t="shared" si="28"/>
        <v>0</v>
      </c>
      <c r="P377" s="26"/>
      <c r="Q377" s="99"/>
      <c r="R377" s="99"/>
      <c r="S377" s="100"/>
      <c r="T377" s="26" t="s">
        <v>342</v>
      </c>
      <c r="U377" s="32">
        <v>1416</v>
      </c>
      <c r="V377" s="33">
        <v>35.052778331009755</v>
      </c>
      <c r="W377" s="59">
        <f t="shared" si="29"/>
        <v>41.71280621390161</v>
      </c>
      <c r="X377" s="63">
        <f t="shared" si="31"/>
        <v>41.71280621390161</v>
      </c>
    </row>
    <row r="378" spans="1:24" s="3" customFormat="1" ht="21.75" customHeight="1">
      <c r="A378" s="86">
        <v>6198153</v>
      </c>
      <c r="B378" s="87">
        <v>36084581</v>
      </c>
      <c r="C378" s="88" t="s">
        <v>1319</v>
      </c>
      <c r="D378" s="88" t="s">
        <v>1320</v>
      </c>
      <c r="E378" s="88" t="s">
        <v>1851</v>
      </c>
      <c r="F378" s="89"/>
      <c r="G378" s="35"/>
      <c r="H378" s="28"/>
      <c r="I378" s="28"/>
      <c r="J378" s="29"/>
      <c r="K378" s="29"/>
      <c r="L378" s="26" t="s">
        <v>344</v>
      </c>
      <c r="M378" s="30">
        <v>0</v>
      </c>
      <c r="N378" s="31">
        <f t="shared" si="27"/>
        <v>0</v>
      </c>
      <c r="O378" s="50">
        <f t="shared" si="28"/>
        <v>0</v>
      </c>
      <c r="P378" s="26"/>
      <c r="Q378" s="99"/>
      <c r="R378" s="99"/>
      <c r="S378" s="100"/>
      <c r="T378" s="26" t="s">
        <v>342</v>
      </c>
      <c r="U378" s="32">
        <v>1700</v>
      </c>
      <c r="V378" s="33">
        <v>39.50076346013409</v>
      </c>
      <c r="W378" s="59">
        <f t="shared" si="29"/>
        <v>47.00590851755956</v>
      </c>
      <c r="X378" s="63">
        <f t="shared" si="31"/>
        <v>47.00590851755956</v>
      </c>
    </row>
    <row r="379" spans="1:24" s="3" customFormat="1" ht="21.75" customHeight="1">
      <c r="A379" s="86">
        <v>6198157</v>
      </c>
      <c r="B379" s="87">
        <v>37864238</v>
      </c>
      <c r="C379" s="88" t="s">
        <v>1321</v>
      </c>
      <c r="D379" s="88" t="s">
        <v>1322</v>
      </c>
      <c r="E379" s="88" t="s">
        <v>1746</v>
      </c>
      <c r="F379" s="89"/>
      <c r="G379" s="35"/>
      <c r="H379" s="28"/>
      <c r="I379" s="28"/>
      <c r="J379" s="29"/>
      <c r="K379" s="29"/>
      <c r="L379" s="26" t="s">
        <v>344</v>
      </c>
      <c r="M379" s="30">
        <v>0</v>
      </c>
      <c r="N379" s="31">
        <f t="shared" si="27"/>
        <v>0</v>
      </c>
      <c r="O379" s="50">
        <f t="shared" si="28"/>
        <v>0</v>
      </c>
      <c r="P379" s="26"/>
      <c r="Q379" s="99"/>
      <c r="R379" s="99"/>
      <c r="S379" s="100"/>
      <c r="T379" s="26" t="s">
        <v>342</v>
      </c>
      <c r="U379" s="32">
        <v>1256</v>
      </c>
      <c r="V379" s="33">
        <v>29.184093474075542</v>
      </c>
      <c r="W379" s="59">
        <f t="shared" si="29"/>
        <v>34.72907123414989</v>
      </c>
      <c r="X379" s="63">
        <f t="shared" si="31"/>
        <v>34.72907123414989</v>
      </c>
    </row>
    <row r="380" spans="1:24" s="3" customFormat="1" ht="21.75" customHeight="1">
      <c r="A380" s="86">
        <v>6198160</v>
      </c>
      <c r="B380" s="87">
        <v>37910485</v>
      </c>
      <c r="C380" s="88" t="s">
        <v>1302</v>
      </c>
      <c r="D380" s="88" t="s">
        <v>1323</v>
      </c>
      <c r="E380" s="88" t="s">
        <v>1839</v>
      </c>
      <c r="F380" s="89"/>
      <c r="G380" s="35"/>
      <c r="H380" s="28"/>
      <c r="I380" s="28"/>
      <c r="J380" s="29"/>
      <c r="K380" s="29"/>
      <c r="L380" s="26" t="s">
        <v>344</v>
      </c>
      <c r="M380" s="30">
        <v>0</v>
      </c>
      <c r="N380" s="31">
        <f t="shared" si="27"/>
        <v>0</v>
      </c>
      <c r="O380" s="50">
        <f t="shared" si="28"/>
        <v>0</v>
      </c>
      <c r="P380" s="26"/>
      <c r="Q380" s="99"/>
      <c r="R380" s="99"/>
      <c r="S380" s="100"/>
      <c r="T380" s="26" t="s">
        <v>342</v>
      </c>
      <c r="U380" s="32">
        <v>1612</v>
      </c>
      <c r="V380" s="33">
        <v>37.45601805749187</v>
      </c>
      <c r="W380" s="59">
        <f t="shared" si="29"/>
        <v>44.57266148841532</v>
      </c>
      <c r="X380" s="63">
        <f t="shared" si="31"/>
        <v>44.57266148841532</v>
      </c>
    </row>
    <row r="381" spans="1:24" s="3" customFormat="1" ht="21.75" customHeight="1">
      <c r="A381" s="86">
        <v>6198161</v>
      </c>
      <c r="B381" s="87">
        <v>31780610</v>
      </c>
      <c r="C381" s="88" t="s">
        <v>1324</v>
      </c>
      <c r="D381" s="88" t="s">
        <v>1325</v>
      </c>
      <c r="E381" s="88" t="s">
        <v>1699</v>
      </c>
      <c r="F381" s="89"/>
      <c r="G381" s="35"/>
      <c r="H381" s="28"/>
      <c r="I381" s="28"/>
      <c r="J381" s="29"/>
      <c r="K381" s="29"/>
      <c r="L381" s="26" t="s">
        <v>344</v>
      </c>
      <c r="M381" s="30">
        <v>0</v>
      </c>
      <c r="N381" s="31">
        <f t="shared" si="27"/>
        <v>0</v>
      </c>
      <c r="O381" s="50">
        <f t="shared" si="28"/>
        <v>0</v>
      </c>
      <c r="P381" s="26"/>
      <c r="Q381" s="99"/>
      <c r="R381" s="99"/>
      <c r="S381" s="100"/>
      <c r="T381" s="26" t="s">
        <v>342</v>
      </c>
      <c r="U381" s="32">
        <v>1176</v>
      </c>
      <c r="V381" s="33">
        <v>27.325234017128057</v>
      </c>
      <c r="W381" s="59">
        <f t="shared" si="29"/>
        <v>32.517028480382386</v>
      </c>
      <c r="X381" s="63">
        <f t="shared" si="31"/>
        <v>32.517028480382386</v>
      </c>
    </row>
    <row r="382" spans="1:24" s="3" customFormat="1" ht="21.75" customHeight="1" thickBot="1">
      <c r="A382" s="91">
        <v>6198155</v>
      </c>
      <c r="B382" s="92">
        <v>35568330</v>
      </c>
      <c r="C382" s="93" t="s">
        <v>1423</v>
      </c>
      <c r="D382" s="93" t="s">
        <v>1424</v>
      </c>
      <c r="E382" s="93" t="s">
        <v>1425</v>
      </c>
      <c r="F382" s="94" t="s">
        <v>1426</v>
      </c>
      <c r="G382" s="38" t="s">
        <v>1427</v>
      </c>
      <c r="H382" s="39" t="s">
        <v>1428</v>
      </c>
      <c r="I382" s="39"/>
      <c r="J382" s="40" t="s">
        <v>1428</v>
      </c>
      <c r="K382" s="40" t="s">
        <v>1428</v>
      </c>
      <c r="L382" s="26" t="s">
        <v>344</v>
      </c>
      <c r="M382" s="42">
        <v>0</v>
      </c>
      <c r="N382" s="43">
        <f t="shared" si="27"/>
        <v>0</v>
      </c>
      <c r="O382" s="51">
        <f t="shared" si="28"/>
        <v>0</v>
      </c>
      <c r="P382" s="41"/>
      <c r="Q382" s="102"/>
      <c r="R382" s="102"/>
      <c r="S382" s="103"/>
      <c r="T382" s="41" t="s">
        <v>342</v>
      </c>
      <c r="U382" s="44">
        <v>2120</v>
      </c>
      <c r="V382" s="45">
        <v>49.976764256788144</v>
      </c>
      <c r="W382" s="60">
        <f t="shared" si="29"/>
        <v>59.472349465577885</v>
      </c>
      <c r="X382" s="63">
        <f t="shared" si="31"/>
        <v>59.472349465577885</v>
      </c>
    </row>
    <row r="383" spans="1:24" s="6" customFormat="1" ht="21.75" customHeight="1" thickBot="1">
      <c r="A383" s="7"/>
      <c r="B383" s="7"/>
      <c r="F383" s="18"/>
      <c r="G383" s="11"/>
      <c r="J383" s="5"/>
      <c r="K383" s="5"/>
      <c r="L383" s="7"/>
      <c r="M383" s="19"/>
      <c r="N383" s="19"/>
      <c r="O383" s="52"/>
      <c r="P383" s="5"/>
      <c r="Q383" s="104"/>
      <c r="R383" s="105"/>
      <c r="S383" s="104"/>
      <c r="T383" s="7"/>
      <c r="U383" s="20"/>
      <c r="V383" s="7"/>
      <c r="W383" s="55"/>
      <c r="X383" s="64"/>
    </row>
    <row r="384" spans="1:24" s="8" customFormat="1" ht="21.75" customHeight="1" thickBot="1">
      <c r="A384" s="24"/>
      <c r="B384" s="46" t="s">
        <v>376</v>
      </c>
      <c r="C384" s="47"/>
      <c r="D384" s="13"/>
      <c r="E384" s="13"/>
      <c r="F384" s="48"/>
      <c r="G384" s="12"/>
      <c r="H384" s="13"/>
      <c r="I384" s="13"/>
      <c r="J384" s="16"/>
      <c r="K384" s="15"/>
      <c r="L384" s="21"/>
      <c r="M384" s="22">
        <f>SUM(M3:M383)</f>
        <v>1041862.6000000002</v>
      </c>
      <c r="N384" s="49">
        <f>SUM(N3:N383)</f>
        <v>34583.50262231959</v>
      </c>
      <c r="O384" s="53">
        <f>SUM(O3:O382)</f>
        <v>41154.3681205603</v>
      </c>
      <c r="P384" s="23"/>
      <c r="Q384" s="106"/>
      <c r="R384" s="107"/>
      <c r="S384" s="106"/>
      <c r="T384" s="17"/>
      <c r="U384" s="25">
        <f>SUM(U3:U382)</f>
        <v>1014958</v>
      </c>
      <c r="V384" s="25">
        <f>SUM(V3:V382)</f>
        <v>24408.929164177105</v>
      </c>
      <c r="W384" s="56">
        <f>SUM(W3:W383)</f>
        <v>29046.625705370796</v>
      </c>
      <c r="X384" s="109">
        <f>SUM(X3:X383)</f>
        <v>44461.88159729136</v>
      </c>
    </row>
    <row r="385" spans="22:23" ht="21.75" customHeight="1">
      <c r="V385" s="9"/>
      <c r="W385" s="57"/>
    </row>
  </sheetData>
  <autoFilter ref="A2:X382"/>
  <mergeCells count="3">
    <mergeCell ref="T1:W1"/>
    <mergeCell ref="L1:S1"/>
    <mergeCell ref="A1:F1"/>
  </mergeCells>
  <hyperlinks>
    <hyperlink ref="G160" r:id="rId1" display="zshrlh@post.sk "/>
    <hyperlink ref="G148" r:id="rId2" display="zskvacany@centrum.sk"/>
    <hyperlink ref="G382" r:id="rId3" display="kunv@pobox.sk"/>
  </hyperlinks>
  <printOptions/>
  <pageMargins left="0.1968503937007874" right="0.1968503937007874" top="0.1968503937007874" bottom="0.1968503937007874" header="0.11811023622047245" footer="0.11811023622047245"/>
  <pageSetup fitToWidth="8" horizontalDpi="600" verticalDpi="600" orientation="landscape" paperSize="9" scale="45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siposomi</dc:creator>
  <cp:keywords/>
  <dc:description/>
  <cp:lastModifiedBy>gajdosad</cp:lastModifiedBy>
  <cp:lastPrinted>2009-08-16T18:41:11Z</cp:lastPrinted>
  <dcterms:created xsi:type="dcterms:W3CDTF">2008-10-21T08:26:03Z</dcterms:created>
  <dcterms:modified xsi:type="dcterms:W3CDTF">2009-08-27T07:40:24Z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